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cantier\Documents\ECA as of 17 June 2019\ENAM\Coord PTF\Formations\"/>
    </mc:Choice>
  </mc:AlternateContent>
  <xr:revisionPtr revIDLastSave="0" documentId="8_{15B26142-84CE-448A-A2C5-621CE98D2310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Sessions de Formation" sheetId="1" r:id="rId1"/>
  </sheets>
  <definedNames>
    <definedName name="ColumnTitle1">#REF!</definedName>
    <definedName name="DayAllowance">'Sessions de Formation'!$I$1</definedName>
    <definedName name="_xlnm.Print_Titles" localSheetId="0">'Sessions de Formation'!$2:$2</definedName>
    <definedName name="RowTitleRegion1..H1">'Sessions de Formation'!#REF!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9" i="1" l="1"/>
  <c r="I59" i="1"/>
  <c r="I60" i="1"/>
  <c r="I58" i="1"/>
  <c r="I61" i="1"/>
  <c r="I54" i="1"/>
  <c r="I55" i="1"/>
  <c r="I56" i="1"/>
  <c r="I57" i="1"/>
  <c r="I62" i="1"/>
  <c r="I63" i="1"/>
  <c r="I65" i="1"/>
  <c r="I66" i="1"/>
  <c r="I67" i="1"/>
  <c r="I68" i="1"/>
  <c r="I71" i="1"/>
  <c r="I72" i="1"/>
  <c r="I73" i="1"/>
  <c r="I70" i="1"/>
  <c r="I64" i="1"/>
  <c r="I74" i="1"/>
  <c r="I75" i="1"/>
  <c r="I76" i="1"/>
  <c r="I77" i="1"/>
  <c r="I78" i="1"/>
  <c r="I79" i="1"/>
  <c r="I80" i="1"/>
  <c r="I81" i="1"/>
  <c r="I48" i="1"/>
  <c r="I15" i="1" l="1"/>
  <c r="N82" i="1" l="1"/>
  <c r="M82" i="1"/>
  <c r="L82" i="1"/>
  <c r="K82" i="1"/>
  <c r="F84" i="1" l="1"/>
  <c r="F83" i="1"/>
  <c r="D84" i="1"/>
  <c r="D83" i="1"/>
  <c r="F85" i="1" l="1"/>
</calcChain>
</file>

<file path=xl/sharedStrings.xml><?xml version="1.0" encoding="utf-8"?>
<sst xmlns="http://schemas.openxmlformats.org/spreadsheetml/2006/main" count="1186" uniqueCount="202">
  <si>
    <t>Partenaires</t>
  </si>
  <si>
    <t>T1</t>
  </si>
  <si>
    <t>T2</t>
  </si>
  <si>
    <t>T3</t>
  </si>
  <si>
    <t>T4</t>
  </si>
  <si>
    <t>Formation initiale</t>
  </si>
  <si>
    <t>Formation continue</t>
  </si>
  <si>
    <t>Total Nbre de Formation continue</t>
  </si>
  <si>
    <t>Total Nbre de Formation initiale</t>
  </si>
  <si>
    <t>Nbre de femmes</t>
  </si>
  <si>
    <t>Total Nbre de femmes</t>
  </si>
  <si>
    <t>Total Nbre hommes</t>
  </si>
  <si>
    <t>Total personnes</t>
  </si>
  <si>
    <t>Liste nominative (oui/non)</t>
  </si>
  <si>
    <t>Formation :
initiale/continue</t>
  </si>
  <si>
    <t>Nbre d'hommes</t>
  </si>
  <si>
    <t>Durée
(en jours)</t>
  </si>
  <si>
    <t>Thématiques</t>
  </si>
  <si>
    <t>oui</t>
  </si>
  <si>
    <t>Oui</t>
  </si>
  <si>
    <t>2019 
T1</t>
  </si>
  <si>
    <t>2019 
T2</t>
  </si>
  <si>
    <t>2019 
T3</t>
  </si>
  <si>
    <t>2019
T4</t>
  </si>
  <si>
    <t>Budget</t>
  </si>
  <si>
    <t>Institution bénéficiaire</t>
  </si>
  <si>
    <t>Lieu/ville de formation ou autre commentaire</t>
  </si>
  <si>
    <t>Bangui</t>
  </si>
  <si>
    <t>Types de personnels bénéficiaires</t>
  </si>
  <si>
    <t>Magistrats (juge d'instruction, procureurs) et officiers de police judiciaire</t>
  </si>
  <si>
    <t>Bouar</t>
  </si>
  <si>
    <t>TGI Bouar/ Police/ Gendarmerie</t>
  </si>
  <si>
    <t>TGI Bangui</t>
  </si>
  <si>
    <t xml:space="preserve">Magistrats (juge d'instruction, procureurs) </t>
  </si>
  <si>
    <t>Collecte des preuves et gestion des procédures de crimes de droit commun</t>
  </si>
  <si>
    <t>TGI/ Cour d'appel, Police /Gendarmerie</t>
  </si>
  <si>
    <t>Berbérati</t>
  </si>
  <si>
    <t>TGI</t>
  </si>
  <si>
    <t>Magistrats</t>
  </si>
  <si>
    <t>Complémentarité de compétence entre les juridictions ordinaires et la CPS</t>
  </si>
  <si>
    <t>TGI/Cours d'appel</t>
  </si>
  <si>
    <t>Répression des crimes y compris les crimes internationaux</t>
  </si>
  <si>
    <t>TGI/Cours d'appel/ Société civile/Partis politiques</t>
  </si>
  <si>
    <t>Rôle de la Cour de la Haute Cour de Justice</t>
  </si>
  <si>
    <t>Utilisations des Mesures temporaires d’urgence</t>
  </si>
  <si>
    <t>Utilisation des Mesures temporaires d’urgence</t>
  </si>
  <si>
    <t>Gestion des procédure de flagrance</t>
  </si>
  <si>
    <t>Gestion des procédures de flagrance</t>
  </si>
  <si>
    <t>Les garanties d'un procès équitable</t>
  </si>
  <si>
    <t xml:space="preserve">Oui </t>
  </si>
  <si>
    <t xml:space="preserve">2018
</t>
  </si>
  <si>
    <t>MINUSCA UAJP</t>
  </si>
  <si>
    <t>Officiers de Police judiciaire</t>
  </si>
  <si>
    <t>Gestion et conservation des pièces à conviction.</t>
  </si>
  <si>
    <t>Enquêtes et instruction des crimes internationaux.</t>
  </si>
  <si>
    <t>Non</t>
  </si>
  <si>
    <t>Abidjan</t>
  </si>
  <si>
    <t>Rabat</t>
  </si>
  <si>
    <t>Enquêtes et instruction des crimes internationaux</t>
  </si>
  <si>
    <t>Paris et La Haye</t>
  </si>
  <si>
    <t xml:space="preserve">Initiation au cadre juridique relatif à la poursuite des crimes graves </t>
  </si>
  <si>
    <t>Greffiers et secrétaires.</t>
  </si>
  <si>
    <t>Gestion et conservation des objets saisis et pièces à conviction.</t>
  </si>
  <si>
    <t>Formation informatique (Window, Word, Excel, Outlook).</t>
  </si>
  <si>
    <t>Visite d'étude: organisation des Greffes des juridictions internationales</t>
  </si>
  <si>
    <t>Officiers de Police judiciaire.</t>
  </si>
  <si>
    <t xml:space="preserve">Avocats </t>
  </si>
  <si>
    <t>Médias</t>
  </si>
  <si>
    <t>CPS/Unité spéciale de Police judiciaire</t>
  </si>
  <si>
    <t>MINUSCA SSCU-ENM France</t>
  </si>
  <si>
    <t>MINUSCA SCCU-PNUD-CPI</t>
  </si>
  <si>
    <t>MINUSCA SCCU-PNUD</t>
  </si>
  <si>
    <t>MINUSCA SCCU-CPI-PNUD</t>
  </si>
  <si>
    <t>MINUSCA SCCU-ONUDC-ASF-Barreau RCA</t>
  </si>
  <si>
    <t>MINUSCA SCCU-ENM France</t>
  </si>
  <si>
    <t xml:space="preserve">Formation des pénitentiaires nationaux sur les techniques d’intervention rapides en milieu pénitentiaire </t>
  </si>
  <si>
    <t xml:space="preserve">Formation des formateurs sur les techniques de base d’apprentissage des adultes </t>
  </si>
  <si>
    <t>MINUSCA UAP</t>
  </si>
  <si>
    <t>MINUSCA UAP, PNUD, US-INL</t>
  </si>
  <si>
    <t>Appui à la formation théorique de 150 agents pénitentiaires à l'ENAM (programme jusqu'en 2020)</t>
  </si>
  <si>
    <t>Ministère de la Justice</t>
  </si>
  <si>
    <t xml:space="preserve">Personnels du Ministère de la Justice </t>
  </si>
  <si>
    <t>Formation des personnels pénitentiaires sur la nouvelle réglementation pénitentiaire centrafricaine (4 sessions)</t>
  </si>
  <si>
    <t xml:space="preserve">Forces des Armées Centrafricaines </t>
  </si>
  <si>
    <t>Surveillants pénitentiaires</t>
  </si>
  <si>
    <t>DGSP</t>
  </si>
  <si>
    <t>ENAM/DGSP</t>
  </si>
  <si>
    <t>"Soft skills", notamment éthique et déontologie de l'avocat, organisation et fonctionnement d'un Barreau, gestion administrative et financière des cabinets d’avocat (3 sessions de 15 personnes)</t>
  </si>
  <si>
    <t xml:space="preserve">Planifié pour 2019 mais pas encore realisé </t>
  </si>
  <si>
    <t>Bangui, Bouar et Berberati</t>
  </si>
  <si>
    <t>CPS</t>
  </si>
  <si>
    <t>ABA ROLI</t>
  </si>
  <si>
    <t>Les fondamentaux en matiere de crimes de masses</t>
  </si>
  <si>
    <t>Les instruments internationaux des droits de l'homme, la défense pénale et la représentation des intérêts de la partie civile devant les juridictions ordinaires, spéciales et internationales</t>
  </si>
  <si>
    <t xml:space="preserve">Barreau </t>
  </si>
  <si>
    <t>ENAM</t>
  </si>
  <si>
    <t>Formation des formateurs</t>
  </si>
  <si>
    <t>Formateurs</t>
  </si>
  <si>
    <t>Noyau de formateurs du Barreau, Pool aide légale</t>
  </si>
  <si>
    <t>L'administration et la gestion de l'aide légale</t>
  </si>
  <si>
    <t>Conseil de l' ordre, commission d'aide légale, Pool aide légale , Formateurs</t>
  </si>
  <si>
    <t>Questions types en matière de détention et poursuite des crimes internationaux</t>
  </si>
  <si>
    <t>Pool d'avocats aide légale</t>
  </si>
  <si>
    <t>Formation</t>
  </si>
  <si>
    <t>PARED RCA</t>
  </si>
  <si>
    <t>Formation à la prévention et la lutte contre la corruption</t>
  </si>
  <si>
    <t>Formation sur les infractions économiques et financières</t>
  </si>
  <si>
    <t>Formation sur les techniques d'investigation, de cotation et de paraphe des dossiers d'instruction et la conservation des preuves</t>
  </si>
  <si>
    <t>Greffiers</t>
  </si>
  <si>
    <t>Magistrats/Greffiers</t>
  </si>
  <si>
    <t>Stage d'immersion des Juges d'Application des Peines (JAP)</t>
  </si>
  <si>
    <t>Formation des juges de l'application des peines</t>
  </si>
  <si>
    <t>Formation sur le management des juridictions</t>
  </si>
  <si>
    <t xml:space="preserve">Formation aux techniques administratives de greffe </t>
  </si>
  <si>
    <t>Formation sur la mise en etat des dossiers</t>
  </si>
  <si>
    <t>Barreau</t>
  </si>
  <si>
    <t>Huissiers de Justice</t>
  </si>
  <si>
    <t>Formation sur l'authentification des actes</t>
  </si>
  <si>
    <t>Ordre des notaires</t>
  </si>
  <si>
    <t>Notaires</t>
  </si>
  <si>
    <t>Ordre des huissiers</t>
  </si>
  <si>
    <t xml:space="preserve">La Haye </t>
  </si>
  <si>
    <t>RECAPITULATIF DES PROGRAMMES DE FORMATIONS 
DES PARTENAIRES TECHNIQUES &amp; FINANCIERS DU SECTEUR JUSTICE EN RCA
EN 2018-2019</t>
  </si>
  <si>
    <t>MINUSCA SCCU-ENM-France</t>
  </si>
  <si>
    <t xml:space="preserve">Bangui </t>
  </si>
  <si>
    <t>ASF-Belgique</t>
  </si>
  <si>
    <t>MINUSCA URAE/ASF-Belgique</t>
  </si>
  <si>
    <t>MINUSCA-ASF-ONUDC</t>
  </si>
  <si>
    <t>Crimes internationaux</t>
  </si>
  <si>
    <t>MINUSCA-ASF-UNODC</t>
  </si>
  <si>
    <t>Fonctionnement de greffe (visite CPI)</t>
  </si>
  <si>
    <t>Pays-Bas/La Haye</t>
  </si>
  <si>
    <t>Assistance aux accusés dans les affaires de crimes internationaux</t>
  </si>
  <si>
    <t>Procédure et fonctionnement de la CPS</t>
  </si>
  <si>
    <t>Modes de responsabilité des auteurs de crimes internationaux</t>
  </si>
  <si>
    <t>Représentation des victimes de crimes internationaux</t>
  </si>
  <si>
    <t>Les investigations sur les poursuites pénales contre le traffic illicite des armes à feu et armes à petit-calibre (ALPC)</t>
  </si>
  <si>
    <t>Introduction à la justice pénale internationale; les principaux crimes : génocide, crimes contre l’humanité et crimes de guerre; éléments constitutifs des crimes et moyens de preuves</t>
  </si>
  <si>
    <t>Formation des Forces Armées Centrafricaines (FACA) sur les règles de Mandela et la gestion des incidents en milieu carcéral (4 sessions)</t>
  </si>
  <si>
    <t>MINUSCA-UNICEF</t>
  </si>
  <si>
    <t>1,676,800 XAF</t>
  </si>
  <si>
    <t>2,176,300 XAF</t>
  </si>
  <si>
    <t>Gestion des procédures des enfants en conflit avec la loi</t>
  </si>
  <si>
    <t>Ordres des huissiers et notaires</t>
  </si>
  <si>
    <t>Société civile / Magistrats</t>
  </si>
  <si>
    <t>Huissiers de Justice/Notaires</t>
  </si>
  <si>
    <t>Formation sur les immunités de saisie et les biens insasissables</t>
  </si>
  <si>
    <t>Formation sur l'exécution des décisions de justice</t>
  </si>
  <si>
    <t>Appui à l'élaboration d'un réglement intérieur du Barreau de Bangui et d'un code de déontologie</t>
  </si>
  <si>
    <t>Formation sur le rôle du greffier dans le fonctionnement du cabinet d'instruction</t>
  </si>
  <si>
    <t>Formation sur le rôle du greffier dans l'exécution des décisions de justice et les voies de recours</t>
  </si>
  <si>
    <t>Formation aux métiers de greffe et de parquet</t>
  </si>
  <si>
    <t>Formation sur l'organisation et le fonctionnement (gestion) d'un greffe</t>
  </si>
  <si>
    <t>Formation sur les techniques de rédaction de jugements et réquisitoires</t>
  </si>
  <si>
    <t>Formationsur les règles éthiques et déontologiques</t>
  </si>
  <si>
    <t>La gestion d'un cabinet d'instruction, la tenue et le classement des dossiers pénaux</t>
  </si>
  <si>
    <t>Gestion des pièces à conviction, des scellés et des archives</t>
  </si>
  <si>
    <t>Audit des procédures d'écrou et gestion des déplacements</t>
  </si>
  <si>
    <t>Formation complémentaire du service d'exécution des peines (SEP) et du casier judiciaire national (CIN)</t>
  </si>
  <si>
    <t>Formation à l'audience pénale (correctionnelle et criminelle)</t>
  </si>
  <si>
    <t>Formation à la tenue d'un bureau d'ordre pénal et à l'audiencement</t>
  </si>
  <si>
    <t>Formation sur le rôle, les attributions et les obligations du Ministère Public (comme organe de poursuite)</t>
  </si>
  <si>
    <t>Formation aux techniques d'enquêtes préliminaires</t>
  </si>
  <si>
    <t>Etudes des différents modes de poursuites envisageables</t>
  </si>
  <si>
    <t>Ministères de la Justice et des FSI</t>
  </si>
  <si>
    <t>Magistrats (Juges d'instruction et officiers de police judiciaire)</t>
  </si>
  <si>
    <t>Magistrats (en charge des dossiers des mineurs en conflit avec la loi)</t>
  </si>
  <si>
    <t>Magistrats (Parquet, chambre d'instruction et chambre d'accusation)</t>
  </si>
  <si>
    <t>Magistrats et Officiers de police judiciaire</t>
  </si>
  <si>
    <t xml:space="preserve">Journalistes </t>
  </si>
  <si>
    <t>Magistrats, membres de la société civile, Parlementaires</t>
  </si>
  <si>
    <t>DGSP + UAP</t>
  </si>
  <si>
    <t xml:space="preserve">DGSP </t>
  </si>
  <si>
    <t>Elèves en formation</t>
  </si>
  <si>
    <t>Appui à la formation physique de 150 personnels pénitentiaires à l'ENAM</t>
  </si>
  <si>
    <t>Magistrats/Officiers de Police judiciaire</t>
  </si>
  <si>
    <t>Magistrats / Conseil Supérieur de la Magistrature (CSM)</t>
  </si>
  <si>
    <t>Nombre total de formation par trim.</t>
  </si>
  <si>
    <t>1.769.000 XAF</t>
  </si>
  <si>
    <t>1.148.400 XAF</t>
  </si>
  <si>
    <t>2.720.000 XAF</t>
  </si>
  <si>
    <t>1.452.300 XAF</t>
  </si>
  <si>
    <t>3.650.000 XAF</t>
  </si>
  <si>
    <t>3.612.000 XAF</t>
  </si>
  <si>
    <t>8.013.000 XAF</t>
  </si>
  <si>
    <t>Poursuites nationales des crimes internationaux (5 ateliers)</t>
  </si>
  <si>
    <t>3 à 5</t>
  </si>
  <si>
    <t>23 309 EUR</t>
  </si>
  <si>
    <t>3 745 EUR</t>
  </si>
  <si>
    <t>10347 EUR</t>
  </si>
  <si>
    <t>6 250 EUR</t>
  </si>
  <si>
    <t>15457 EUR</t>
  </si>
  <si>
    <t>10'000 USD</t>
  </si>
  <si>
    <t>10 000 USD</t>
  </si>
  <si>
    <t>11 154 USD</t>
  </si>
  <si>
    <t>Gestion des exhumations</t>
  </si>
  <si>
    <t>Identification et gestion des risques de protection des victimes et témoins en phase d’enquête ; Techniques d’audition des victimes et témoins des crimes graves.</t>
  </si>
  <si>
    <t>Définition des crimes internationaux ; Modes de responsabilité ; Techniques d’audition des témoins et victimes ; Collecte et conservation des preuves ; Analyses criminelles/médecine légale ; VBG Et violences sexuelles liées au conflit</t>
  </si>
  <si>
    <t>Formation des journalistes : historique et fonctionnement de la CPS; crimes poursuivis; buts et raisons de la stratégie de poursuites; spécificités et interactions CPS-Cours criminelles-CPI;  rôle du journaliste dans les procès pour crimes de guerre (enjeux et défis)</t>
  </si>
  <si>
    <t>Formation des stagiaires pénitentiaires sur la securite penitentiaire, les ordres de postes, le respect de la hiearchie et les Regles de Mandela/Bangkok</t>
  </si>
  <si>
    <t>Questions pratiques de la procédure pénale, administration de la preuve, droit international des droits humains</t>
  </si>
  <si>
    <t>Etude sur la faisabilité de mise en place d'un service pénitentiaire d'insertion et de probation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</si>
</sst>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&quot;Overdue&quot;;&quot;&quot;;&quot;&quot;"/>
  </numFmts>
  <fonts count="15" x14ac:knownFonts="1">
    <font>
      <sz val="11"/>
      <color theme="3" tint="-0.2499465926084170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sz val="10"/>
      <color theme="3" tint="-0.24994659260841701"/>
      <name val="Calibri Light"/>
      <family val="2"/>
    </font>
    <font>
      <sz val="10"/>
      <color theme="3" tint="-0.24994659260841701"/>
      <name val="Georgia"/>
      <family val="2"/>
      <scheme val="minor"/>
    </font>
    <font>
      <sz val="10"/>
      <name val="Calibri Light"/>
      <family val="2"/>
    </font>
    <font>
      <sz val="8"/>
      <color theme="3" tint="-0.24994659260841701"/>
      <name val="Calibri Light"/>
      <family val="2"/>
    </font>
    <font>
      <sz val="10"/>
      <color theme="1"/>
      <name val="Calibri Light"/>
      <family val="2"/>
    </font>
    <font>
      <sz val="12"/>
      <color rgb="FF0070C0"/>
      <name val="Franklin Gothic Medium"/>
      <family val="2"/>
      <scheme val="major"/>
    </font>
    <font>
      <sz val="11"/>
      <color rgb="FF0070C0"/>
      <name val="Georgi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>
      <alignment horizontal="left" vertical="center" wrapText="1" indent="1"/>
    </xf>
    <xf numFmtId="0" fontId="3" fillId="0" borderId="0" applyNumberFormat="0" applyFill="0" applyBorder="0" applyAlignment="0" applyProtection="0"/>
    <xf numFmtId="0" fontId="5" fillId="0" borderId="2" applyNumberFormat="0" applyFill="0">
      <alignment horizontal="right" vertical="center"/>
    </xf>
    <xf numFmtId="0" fontId="2" fillId="2" borderId="1" applyNumberFormat="0" applyFill="0" applyProtection="0">
      <alignment horizontal="center" vertical="center"/>
    </xf>
    <xf numFmtId="0" fontId="4" fillId="3" borderId="0" applyNumberFormat="0" applyAlignment="0" applyProtection="0"/>
    <xf numFmtId="0" fontId="3" fillId="0" borderId="0" applyNumberFormat="0" applyFill="0" applyBorder="0" applyAlignment="0" applyProtection="0">
      <alignment horizontal="left" vertical="center" indent="1"/>
    </xf>
    <xf numFmtId="1" fontId="6" fillId="0" borderId="2">
      <alignment horizontal="center" vertical="center"/>
    </xf>
    <xf numFmtId="0" fontId="1" fillId="0" borderId="2" applyNumberFormat="0" applyFill="0">
      <alignment horizontal="left" vertical="center" indent="5"/>
    </xf>
    <xf numFmtId="164" fontId="3" fillId="0" borderId="0" applyFont="0" applyFill="0" applyBorder="0" applyAlignment="0">
      <alignment horizontal="left" vertical="center" wrapText="1" indent="1"/>
    </xf>
    <xf numFmtId="14" fontId="3" fillId="0" borderId="0" applyFont="0" applyFill="0" applyBorder="0" applyAlignment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65" fontId="7" fillId="0" borderId="0" applyFill="0" applyBorder="0" applyAlignment="0">
      <alignment horizontal="left" vertical="center" wrapText="1" indent="1"/>
    </xf>
  </cellStyleXfs>
  <cellXfs count="53">
    <xf numFmtId="0" fontId="0" fillId="0" borderId="0" xfId="0">
      <alignment horizontal="left" vertical="center" wrapText="1" inden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>
      <alignment horizontal="left" vertical="center" wrapText="1" indent="1"/>
    </xf>
    <xf numFmtId="0" fontId="8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0" borderId="3" xfId="0" applyFont="1" applyBorder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8" fillId="0" borderId="3" xfId="9" applyNumberFormat="1" applyFont="1" applyBorder="1">
      <alignment horizontal="left" vertical="center" wrapText="1" indent="1"/>
    </xf>
    <xf numFmtId="0" fontId="8" fillId="0" borderId="0" xfId="0" applyFont="1">
      <alignment horizontal="left" vertical="center" wrapText="1" indent="1"/>
    </xf>
    <xf numFmtId="0" fontId="8" fillId="4" borderId="3" xfId="0" applyFont="1" applyFill="1" applyBorder="1">
      <alignment horizontal="left" vertical="center" wrapText="1" indent="1"/>
    </xf>
    <xf numFmtId="0" fontId="8" fillId="4" borderId="0" xfId="0" applyFont="1" applyFill="1">
      <alignment horizontal="left" vertical="center" wrapText="1" indent="1"/>
    </xf>
    <xf numFmtId="1" fontId="8" fillId="4" borderId="0" xfId="0" applyNumberFormat="1" applyFont="1" applyFill="1">
      <alignment horizontal="left" vertical="center" wrapText="1" indent="1"/>
    </xf>
    <xf numFmtId="1" fontId="8" fillId="0" borderId="0" xfId="0" applyNumberFormat="1" applyFont="1">
      <alignment horizontal="left" vertical="center" wrapText="1" inden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7" xfId="0" applyFont="1" applyFill="1" applyBorder="1">
      <alignment horizontal="left" vertical="center" wrapText="1" indent="1"/>
    </xf>
    <xf numFmtId="0" fontId="8" fillId="5" borderId="3" xfId="0" applyFont="1" applyFill="1" applyBorder="1" applyAlignment="1">
      <alignment horizontal="left" vertical="center" indent="1"/>
    </xf>
    <xf numFmtId="0" fontId="8" fillId="5" borderId="8" xfId="9" applyNumberFormat="1" applyFont="1" applyFill="1" applyBorder="1">
      <alignment horizontal="left" vertical="center" wrapText="1" indent="1"/>
    </xf>
    <xf numFmtId="1" fontId="8" fillId="5" borderId="8" xfId="10" applyFont="1" applyFill="1" applyBorder="1">
      <alignment horizontal="center" vertical="center"/>
    </xf>
    <xf numFmtId="0" fontId="8" fillId="5" borderId="3" xfId="0" applyFont="1" applyFill="1" applyBorder="1">
      <alignment horizontal="left" vertical="center" wrapText="1" indent="1"/>
    </xf>
    <xf numFmtId="0" fontId="9" fillId="5" borderId="0" xfId="0" applyFont="1" applyFill="1">
      <alignment horizontal="left" vertical="center" wrapText="1" indent="1"/>
    </xf>
    <xf numFmtId="0" fontId="0" fillId="5" borderId="0" xfId="0" applyFill="1">
      <alignment horizontal="left" vertical="center" wrapText="1" indent="1"/>
    </xf>
    <xf numFmtId="0" fontId="9" fillId="5" borderId="3" xfId="0" applyFont="1" applyFill="1" applyBorder="1">
      <alignment horizontal="left" vertical="center" wrapText="1" indent="1"/>
    </xf>
    <xf numFmtId="0" fontId="9" fillId="0" borderId="3" xfId="0" applyFont="1" applyBorder="1">
      <alignment horizontal="left" vertical="center" wrapText="1" indent="1"/>
    </xf>
    <xf numFmtId="0" fontId="8" fillId="0" borderId="3" xfId="1" applyFont="1" applyBorder="1" applyAlignment="1">
      <alignment horizontal="left" vertical="center" wrapText="1" indent="1"/>
    </xf>
    <xf numFmtId="164" fontId="8" fillId="0" borderId="3" xfId="8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 indent="1"/>
    </xf>
    <xf numFmtId="164" fontId="8" fillId="5" borderId="3" xfId="8" applyFont="1" applyFill="1" applyBorder="1" applyAlignment="1">
      <alignment horizontal="left" vertical="center" wrapText="1"/>
    </xf>
    <xf numFmtId="0" fontId="8" fillId="5" borderId="3" xfId="9" applyNumberFormat="1" applyFont="1" applyFill="1" applyBorder="1">
      <alignment horizontal="left" vertical="center" wrapText="1" indent="1"/>
    </xf>
    <xf numFmtId="0" fontId="8" fillId="5" borderId="4" xfId="9" applyNumberFormat="1" applyFont="1" applyFill="1" applyBorder="1">
      <alignment horizontal="left" vertical="center" wrapText="1" indent="1"/>
    </xf>
    <xf numFmtId="1" fontId="8" fillId="5" borderId="4" xfId="10" applyFont="1" applyFill="1" applyBorder="1">
      <alignment horizontal="center" vertical="center"/>
    </xf>
    <xf numFmtId="0" fontId="8" fillId="5" borderId="3" xfId="1" applyFont="1" applyFill="1" applyBorder="1" applyAlignment="1">
      <alignment horizontal="left" vertical="center" wrapText="1" indent="1"/>
    </xf>
    <xf numFmtId="1" fontId="8" fillId="5" borderId="3" xfId="10" applyFont="1" applyFill="1" applyBorder="1">
      <alignment horizontal="center" vertical="center"/>
    </xf>
    <xf numFmtId="0" fontId="10" fillId="5" borderId="0" xfId="0" applyFont="1" applyFill="1">
      <alignment horizontal="left" vertical="center" wrapText="1" indent="1"/>
    </xf>
    <xf numFmtId="0" fontId="10" fillId="5" borderId="3" xfId="1" applyFont="1" applyFill="1" applyBorder="1" applyAlignment="1">
      <alignment horizontal="left" vertical="center" wrapText="1" indent="1"/>
    </xf>
    <xf numFmtId="0" fontId="10" fillId="5" borderId="3" xfId="0" applyFont="1" applyFill="1" applyBorder="1">
      <alignment horizontal="left" vertical="center" wrapText="1" indent="1"/>
    </xf>
    <xf numFmtId="0" fontId="8" fillId="6" borderId="0" xfId="0" applyFont="1" applyFill="1">
      <alignment horizontal="left" vertical="center" wrapText="1" indent="1"/>
    </xf>
    <xf numFmtId="0" fontId="11" fillId="0" borderId="3" xfId="0" applyFont="1" applyBorder="1">
      <alignment horizontal="left" vertical="center" wrapText="1" indent="1"/>
    </xf>
    <xf numFmtId="0" fontId="11" fillId="0" borderId="3" xfId="0" applyFont="1" applyBorder="1">
      <alignment horizontal="left" vertical="center" wrapText="1" indent="1"/>
    </xf>
    <xf numFmtId="0" fontId="8" fillId="0" borderId="3" xfId="0" applyFont="1" applyBorder="1">
      <alignment horizontal="left" vertical="center" wrapText="1" indent="1"/>
    </xf>
    <xf numFmtId="0" fontId="12" fillId="0" borderId="3" xfId="1" applyFont="1" applyBorder="1" applyAlignment="1">
      <alignment horizontal="left" vertical="center" wrapText="1" indent="1"/>
    </xf>
    <xf numFmtId="0" fontId="13" fillId="0" borderId="5" xfId="7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4" fontId="8" fillId="5" borderId="3" xfId="0" applyNumberFormat="1" applyFont="1" applyFill="1" applyBorder="1">
      <alignment horizontal="left" vertical="center" wrapText="1" indent="1"/>
    </xf>
    <xf numFmtId="3" fontId="8" fillId="5" borderId="3" xfId="0" applyNumberFormat="1" applyFont="1" applyFill="1" applyBorder="1">
      <alignment horizontal="left" vertical="center" wrapText="1" indent="1"/>
    </xf>
    <xf numFmtId="164" fontId="10" fillId="5" borderId="3" xfId="8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left" vertical="center" wrapText="1"/>
    </xf>
  </cellXfs>
  <cellStyles count="12">
    <cellStyle name="Comma" xfId="6" builtinId="3" customBuiltin="1"/>
    <cellStyle name="Comma [0]" xfId="10" builtinId="6" customBuiltin="1"/>
    <cellStyle name="Date" xfId="9" xr:uid="{00000000-0005-0000-0000-000002000000}"/>
    <cellStyle name="Followed Hyperlink" xfId="5" builtinId="9" customBuiltin="1"/>
    <cellStyle name="Heading 1" xfId="2" builtinId="16" customBuiltin="1"/>
    <cellStyle name="Heading 2" xfId="4" builtinId="17" customBuiltin="1"/>
    <cellStyle name="Hyperlink" xfId="1" builtinId="8" customBuiltin="1"/>
    <cellStyle name="Icon Set" xfId="11" xr:uid="{00000000-0005-0000-0000-000007000000}"/>
    <cellStyle name="Input" xfId="3" builtinId="20" customBuiltin="1"/>
    <cellStyle name="Normal" xfId="0" builtinId="0" customBuiltin="1"/>
    <cellStyle name="Phone" xfId="8" xr:uid="{00000000-0005-0000-0000-00000A000000}"/>
    <cellStyle name="Title" xfId="7" builtinId="15" customBuiltin="1"/>
  </cellStyles>
  <dxfs count="110">
    <dxf>
      <font>
        <strike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numFmt numFmtId="0" formatCode="General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strike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3" tint="-0.24994659260841701"/>
        <name val="Calibri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109"/>
      <tableStyleElement type="headerRow" dxfId="108"/>
      <tableStyleElement type="firstColumn" dxfId="107"/>
      <tableStyleElement type="firstHeaderCell" dxfId="106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A2:P81" totalsRowShown="0" headerRowDxfId="105" dataDxfId="104">
  <autoFilter ref="A2:P81" xr:uid="{00000000-0009-0000-0100-000001000000}"/>
  <tableColumns count="16">
    <tableColumn id="1" xr3:uid="{00000000-0010-0000-0000-000001000000}" name="Partenaires" dataDxfId="103"/>
    <tableColumn id="3" xr3:uid="{00000000-0010-0000-0000-000003000000}" name="Thématiques" dataDxfId="102"/>
    <tableColumn id="16" xr3:uid="{13B5600E-C453-43F4-9D79-EE123562E21E}" name="Institution bénéficiaire" dataDxfId="96"/>
    <tableColumn id="2" xr3:uid="{00000000-0010-0000-0000-000002000000}" name="Types de personnels bénéficiaires" dataDxfId="94" dataCellStyle="Phone"/>
    <tableColumn id="4" xr3:uid="{00000000-0010-0000-0000-000004000000}" name="Formation :_x000a_initiale/continue" dataDxfId="95"/>
    <tableColumn id="5" xr3:uid="{00000000-0010-0000-0000-000005000000}" name="Nbre d'hommes" dataDxfId="101" dataCellStyle="Date"/>
    <tableColumn id="14" xr3:uid="{00000000-0010-0000-0000-00000E000000}" name="Nbre de femmes" dataDxfId="5" dataCellStyle="Date"/>
    <tableColumn id="8" xr3:uid="{00000000-0010-0000-0000-000008000000}" name="Durée_x000a_(en jours)" dataDxfId="4" dataCellStyle="Date"/>
    <tableColumn id="7" xr3:uid="{00000000-0010-0000-0000-000007000000}" name="Liste nominative (oui/non)" dataDxfId="3" dataCellStyle="Comma [0]">
      <calculatedColumnFormula>IFERROR(IF(Books[[#This Row],[Nbre d''hommes]]="",IF(#REF!&lt;&gt;"", TODAY()-#REF!,""),Books[[#This Row],[Nbre d''hommes]]-#REF!), "")</calculatedColumnFormula>
    </tableColumn>
    <tableColumn id="9" xr3:uid="{00000000-0010-0000-0000-000009000000}" name="2018_x000a_" dataDxfId="2" dataCellStyle="Comma [0]"/>
    <tableColumn id="10" xr3:uid="{00000000-0010-0000-0000-00000A000000}" name="2019 _x000a_T1" dataDxfId="1"/>
    <tableColumn id="11" xr3:uid="{00000000-0010-0000-0000-00000B000000}" name="2019 _x000a_T2" dataDxfId="0"/>
    <tableColumn id="12" xr3:uid="{00000000-0010-0000-0000-00000C000000}" name="2019 _x000a_T3" dataDxfId="100"/>
    <tableColumn id="13" xr3:uid="{00000000-0010-0000-0000-00000D000000}" name="2019_x000a_T4" dataDxfId="99"/>
    <tableColumn id="6" xr3:uid="{E7206750-EEE0-457A-B04A-7925A191E10A}" name="Lieu/ville de formation ou autre commentaire" dataDxfId="98"/>
    <tableColumn id="15" xr3:uid="{34C1C7E6-2712-43E4-884B-393220F4C19D}" name="Budget" dataDxfId="97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AN86"/>
  <sheetViews>
    <sheetView showGridLines="0" tabSelected="1" zoomScale="85" zoomScaleNormal="85" workbookViewId="0">
      <selection activeCell="E7" sqref="E7"/>
    </sheetView>
  </sheetViews>
  <sheetFormatPr defaultRowHeight="30" customHeight="1" x14ac:dyDescent="0.2"/>
  <cols>
    <col min="1" max="1" width="11.6640625" style="3" customWidth="1"/>
    <col min="2" max="2" width="29.21875" style="3" customWidth="1"/>
    <col min="3" max="3" width="14" style="3" customWidth="1"/>
    <col min="4" max="4" width="23.5546875" style="29" customWidth="1"/>
    <col min="5" max="5" width="14" style="3" customWidth="1"/>
    <col min="6" max="6" width="7.33203125" style="3" customWidth="1"/>
    <col min="7" max="7" width="6.77734375" style="3" customWidth="1"/>
    <col min="8" max="8" width="11.77734375" style="3" customWidth="1"/>
    <col min="9" max="9" width="8.44140625" style="3" customWidth="1"/>
    <col min="10" max="10" width="6.44140625" style="3" customWidth="1"/>
    <col min="11" max="14" width="5.21875" style="3" customWidth="1"/>
    <col min="15" max="15" width="14.77734375" style="3" customWidth="1"/>
    <col min="16" max="16" width="11.77734375" style="3" customWidth="1"/>
    <col min="17" max="40" width="8.88671875" style="21"/>
  </cols>
  <sheetData>
    <row r="1" spans="1:16" ht="80.25" customHeight="1" x14ac:dyDescent="0.2">
      <c r="A1" s="45" t="s">
        <v>122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48.75" customHeight="1" x14ac:dyDescent="0.2">
      <c r="A2" s="4" t="s">
        <v>0</v>
      </c>
      <c r="B2" s="4" t="s">
        <v>17</v>
      </c>
      <c r="C2" s="4" t="s">
        <v>25</v>
      </c>
      <c r="D2" s="50" t="s">
        <v>28</v>
      </c>
      <c r="E2" s="4" t="s">
        <v>14</v>
      </c>
      <c r="F2" s="4" t="s">
        <v>15</v>
      </c>
      <c r="G2" s="4" t="s">
        <v>9</v>
      </c>
      <c r="H2" s="4" t="s">
        <v>16</v>
      </c>
      <c r="I2" s="1" t="s">
        <v>13</v>
      </c>
      <c r="J2" s="1" t="s">
        <v>50</v>
      </c>
      <c r="K2" s="2" t="s">
        <v>20</v>
      </c>
      <c r="L2" s="2" t="s">
        <v>21</v>
      </c>
      <c r="M2" s="2" t="s">
        <v>22</v>
      </c>
      <c r="N2" s="2" t="s">
        <v>23</v>
      </c>
      <c r="O2" s="5" t="s">
        <v>26</v>
      </c>
      <c r="P2" s="5" t="s">
        <v>24</v>
      </c>
    </row>
    <row r="3" spans="1:16" ht="38.25" customHeight="1" x14ac:dyDescent="0.2">
      <c r="A3" s="19" t="s">
        <v>51</v>
      </c>
      <c r="B3" s="24" t="s">
        <v>44</v>
      </c>
      <c r="C3" s="24" t="s">
        <v>31</v>
      </c>
      <c r="D3" s="25" t="s">
        <v>29</v>
      </c>
      <c r="E3" s="7" t="s">
        <v>6</v>
      </c>
      <c r="F3" s="8">
        <v>22</v>
      </c>
      <c r="G3" s="8">
        <v>0</v>
      </c>
      <c r="H3" s="32">
        <v>3</v>
      </c>
      <c r="I3" s="36" t="s">
        <v>18</v>
      </c>
      <c r="J3" s="36" t="s">
        <v>18</v>
      </c>
      <c r="K3" s="19"/>
      <c r="L3" s="19"/>
      <c r="M3" s="6"/>
      <c r="N3" s="6"/>
      <c r="O3" s="6" t="s">
        <v>30</v>
      </c>
      <c r="P3" s="6" t="s">
        <v>178</v>
      </c>
    </row>
    <row r="4" spans="1:16" ht="35.25" customHeight="1" x14ac:dyDescent="0.2">
      <c r="A4" s="19" t="s">
        <v>51</v>
      </c>
      <c r="B4" s="24" t="s">
        <v>45</v>
      </c>
      <c r="C4" s="24" t="s">
        <v>32</v>
      </c>
      <c r="D4" s="25" t="s">
        <v>33</v>
      </c>
      <c r="E4" s="7" t="s">
        <v>6</v>
      </c>
      <c r="F4" s="8">
        <v>13</v>
      </c>
      <c r="G4" s="8">
        <v>4</v>
      </c>
      <c r="H4" s="32">
        <v>3</v>
      </c>
      <c r="I4" s="36" t="s">
        <v>19</v>
      </c>
      <c r="J4" s="36" t="s">
        <v>19</v>
      </c>
      <c r="K4" s="19"/>
      <c r="L4" s="19"/>
      <c r="M4" s="6"/>
      <c r="N4" s="6"/>
      <c r="O4" s="6" t="s">
        <v>27</v>
      </c>
      <c r="P4" s="6" t="s">
        <v>179</v>
      </c>
    </row>
    <row r="5" spans="1:16" ht="33" customHeight="1" x14ac:dyDescent="0.2">
      <c r="A5" s="19" t="s">
        <v>51</v>
      </c>
      <c r="B5" s="24" t="s">
        <v>46</v>
      </c>
      <c r="C5" s="24" t="s">
        <v>31</v>
      </c>
      <c r="D5" s="25" t="s">
        <v>100</v>
      </c>
      <c r="E5" s="7" t="s">
        <v>6</v>
      </c>
      <c r="F5" s="8">
        <v>33</v>
      </c>
      <c r="G5" s="8">
        <v>0</v>
      </c>
      <c r="H5" s="32">
        <v>3</v>
      </c>
      <c r="I5" s="36" t="s">
        <v>19</v>
      </c>
      <c r="J5" s="36" t="s">
        <v>19</v>
      </c>
      <c r="K5" s="19"/>
      <c r="L5" s="19"/>
      <c r="M5" s="6"/>
      <c r="N5" s="6"/>
      <c r="O5" s="6" t="s">
        <v>30</v>
      </c>
      <c r="P5" s="6" t="s">
        <v>180</v>
      </c>
    </row>
    <row r="6" spans="1:16" ht="30" customHeight="1" x14ac:dyDescent="0.2">
      <c r="A6" s="19" t="s">
        <v>51</v>
      </c>
      <c r="B6" s="24" t="s">
        <v>47</v>
      </c>
      <c r="C6" s="24" t="s">
        <v>32</v>
      </c>
      <c r="D6" s="25" t="s">
        <v>33</v>
      </c>
      <c r="E6" s="7" t="s">
        <v>6</v>
      </c>
      <c r="F6" s="8">
        <v>21</v>
      </c>
      <c r="G6" s="8">
        <v>4</v>
      </c>
      <c r="H6" s="32">
        <v>3</v>
      </c>
      <c r="I6" s="36" t="s">
        <v>19</v>
      </c>
      <c r="J6" s="36" t="s">
        <v>19</v>
      </c>
      <c r="K6" s="19"/>
      <c r="L6" s="19"/>
      <c r="M6" s="6"/>
      <c r="N6" s="6"/>
      <c r="O6" s="6" t="s">
        <v>27</v>
      </c>
      <c r="P6" s="6" t="s">
        <v>181</v>
      </c>
    </row>
    <row r="7" spans="1:16" ht="30" customHeight="1" x14ac:dyDescent="0.2">
      <c r="A7" s="19" t="s">
        <v>51</v>
      </c>
      <c r="B7" s="24" t="s">
        <v>34</v>
      </c>
      <c r="C7" s="24" t="s">
        <v>35</v>
      </c>
      <c r="D7" s="25" t="s">
        <v>165</v>
      </c>
      <c r="E7" s="7" t="s">
        <v>6</v>
      </c>
      <c r="F7" s="8">
        <v>35</v>
      </c>
      <c r="G7" s="8">
        <v>8</v>
      </c>
      <c r="H7" s="32">
        <v>4</v>
      </c>
      <c r="I7" s="36" t="s">
        <v>19</v>
      </c>
      <c r="J7" s="36"/>
      <c r="K7" s="19">
        <v>1</v>
      </c>
      <c r="L7" s="19"/>
      <c r="M7" s="6"/>
      <c r="N7" s="6"/>
      <c r="O7" s="6" t="s">
        <v>36</v>
      </c>
      <c r="P7" s="6" t="s">
        <v>182</v>
      </c>
    </row>
    <row r="8" spans="1:16" ht="30" customHeight="1" x14ac:dyDescent="0.2">
      <c r="A8" s="19" t="s">
        <v>51</v>
      </c>
      <c r="B8" s="24" t="s">
        <v>34</v>
      </c>
      <c r="C8" s="24" t="s">
        <v>35</v>
      </c>
      <c r="D8" s="25" t="s">
        <v>165</v>
      </c>
      <c r="E8" s="7" t="s">
        <v>6</v>
      </c>
      <c r="F8" s="8">
        <v>38</v>
      </c>
      <c r="G8" s="8">
        <v>2</v>
      </c>
      <c r="H8" s="32">
        <v>4</v>
      </c>
      <c r="I8" s="36" t="s">
        <v>19</v>
      </c>
      <c r="J8" s="36"/>
      <c r="K8" s="19">
        <v>1</v>
      </c>
      <c r="L8" s="19"/>
      <c r="M8" s="6"/>
      <c r="N8" s="6"/>
      <c r="O8" s="6" t="s">
        <v>30</v>
      </c>
      <c r="P8" s="6" t="s">
        <v>183</v>
      </c>
    </row>
    <row r="9" spans="1:16" ht="30" customHeight="1" x14ac:dyDescent="0.2">
      <c r="A9" s="19" t="s">
        <v>51</v>
      </c>
      <c r="B9" s="24" t="s">
        <v>34</v>
      </c>
      <c r="C9" s="24" t="s">
        <v>35</v>
      </c>
      <c r="D9" s="25" t="s">
        <v>165</v>
      </c>
      <c r="E9" s="7" t="s">
        <v>6</v>
      </c>
      <c r="F9" s="8">
        <v>67</v>
      </c>
      <c r="G9" s="8">
        <v>2</v>
      </c>
      <c r="H9" s="32">
        <v>4</v>
      </c>
      <c r="I9" s="36" t="s">
        <v>49</v>
      </c>
      <c r="J9" s="36" t="s">
        <v>49</v>
      </c>
      <c r="K9" s="19"/>
      <c r="L9" s="19">
        <v>1</v>
      </c>
      <c r="M9" s="6"/>
      <c r="N9" s="6"/>
      <c r="O9" s="6" t="s">
        <v>27</v>
      </c>
      <c r="P9" s="6" t="s">
        <v>184</v>
      </c>
    </row>
    <row r="10" spans="1:16" s="21" customFormat="1" ht="30.6" customHeight="1" x14ac:dyDescent="0.2">
      <c r="A10" s="19" t="s">
        <v>51</v>
      </c>
      <c r="B10" s="35" t="s">
        <v>34</v>
      </c>
      <c r="C10" s="35" t="s">
        <v>37</v>
      </c>
      <c r="D10" s="31" t="s">
        <v>166</v>
      </c>
      <c r="E10" s="16" t="s">
        <v>6</v>
      </c>
      <c r="F10" s="32"/>
      <c r="G10" s="32"/>
      <c r="H10" s="32">
        <v>2</v>
      </c>
      <c r="I10" s="36"/>
      <c r="J10" s="36"/>
      <c r="K10" s="19"/>
      <c r="L10" s="19">
        <v>2</v>
      </c>
      <c r="M10" s="19"/>
      <c r="N10" s="19"/>
      <c r="O10" s="19"/>
      <c r="P10" s="19"/>
    </row>
    <row r="11" spans="1:16" s="21" customFormat="1" ht="30" customHeight="1" x14ac:dyDescent="0.2">
      <c r="A11" s="19" t="s">
        <v>51</v>
      </c>
      <c r="B11" s="30" t="s">
        <v>48</v>
      </c>
      <c r="C11" s="35" t="s">
        <v>37</v>
      </c>
      <c r="D11" s="31" t="s">
        <v>38</v>
      </c>
      <c r="E11" s="16" t="s">
        <v>6</v>
      </c>
      <c r="F11" s="32"/>
      <c r="G11" s="33"/>
      <c r="H11" s="33"/>
      <c r="I11" s="34"/>
      <c r="J11" s="34"/>
      <c r="K11" s="19"/>
      <c r="L11" s="19">
        <v>1</v>
      </c>
      <c r="M11" s="19"/>
      <c r="N11" s="19"/>
      <c r="O11" s="19"/>
      <c r="P11" s="19"/>
    </row>
    <row r="12" spans="1:16" s="21" customFormat="1" ht="30" customHeight="1" x14ac:dyDescent="0.2">
      <c r="A12" s="19" t="s">
        <v>51</v>
      </c>
      <c r="B12" s="30" t="s">
        <v>39</v>
      </c>
      <c r="C12" s="30" t="s">
        <v>40</v>
      </c>
      <c r="D12" s="31" t="s">
        <v>38</v>
      </c>
      <c r="E12" s="16" t="s">
        <v>6</v>
      </c>
      <c r="F12" s="32"/>
      <c r="G12" s="33"/>
      <c r="H12" s="33">
        <v>2</v>
      </c>
      <c r="I12" s="34"/>
      <c r="J12" s="34"/>
      <c r="K12" s="19"/>
      <c r="L12" s="19">
        <v>1</v>
      </c>
      <c r="M12" s="19"/>
      <c r="N12" s="19"/>
      <c r="O12" s="19"/>
      <c r="P12" s="19"/>
    </row>
    <row r="13" spans="1:16" s="21" customFormat="1" ht="30" customHeight="1" x14ac:dyDescent="0.2">
      <c r="A13" s="19" t="s">
        <v>51</v>
      </c>
      <c r="B13" s="30" t="s">
        <v>41</v>
      </c>
      <c r="C13" s="30" t="s">
        <v>40</v>
      </c>
      <c r="D13" s="31" t="s">
        <v>38</v>
      </c>
      <c r="E13" s="16" t="s">
        <v>6</v>
      </c>
      <c r="F13" s="32"/>
      <c r="G13" s="33"/>
      <c r="H13" s="33">
        <v>5</v>
      </c>
      <c r="I13" s="34"/>
      <c r="J13" s="34"/>
      <c r="K13" s="19"/>
      <c r="L13" s="19">
        <v>1</v>
      </c>
      <c r="M13" s="19"/>
      <c r="N13" s="19"/>
      <c r="O13" s="19"/>
      <c r="P13" s="19"/>
    </row>
    <row r="14" spans="1:16" s="21" customFormat="1" ht="45.6" customHeight="1" x14ac:dyDescent="0.2">
      <c r="A14" s="19" t="s">
        <v>51</v>
      </c>
      <c r="B14" s="30" t="s">
        <v>43</v>
      </c>
      <c r="C14" s="30" t="s">
        <v>42</v>
      </c>
      <c r="D14" s="31" t="s">
        <v>170</v>
      </c>
      <c r="E14" s="16" t="s">
        <v>5</v>
      </c>
      <c r="F14" s="32"/>
      <c r="G14" s="32"/>
      <c r="H14" s="32">
        <v>1</v>
      </c>
      <c r="I14" s="36"/>
      <c r="J14" s="36"/>
      <c r="K14" s="19"/>
      <c r="L14" s="19">
        <v>1</v>
      </c>
      <c r="M14" s="19"/>
      <c r="N14" s="19"/>
      <c r="O14" s="15"/>
      <c r="P14" s="15"/>
    </row>
    <row r="15" spans="1:16" s="21" customFormat="1" ht="66.75" customHeight="1" x14ac:dyDescent="0.2">
      <c r="A15" s="19" t="s">
        <v>126</v>
      </c>
      <c r="B15" s="30" t="s">
        <v>87</v>
      </c>
      <c r="C15" s="30" t="s">
        <v>94</v>
      </c>
      <c r="D15" s="31" t="s">
        <v>66</v>
      </c>
      <c r="E15" s="16" t="s">
        <v>6</v>
      </c>
      <c r="F15" s="32"/>
      <c r="G15" s="33"/>
      <c r="H15" s="33">
        <v>3</v>
      </c>
      <c r="I15" s="34" t="str">
        <f ca="1">IFERROR(IF(Books[[#This Row],[Nbre d''hommes]]="",IF(#REF!&lt;&gt;"", TODAY()-#REF!,""),Books[[#This Row],[Nbre d''hommes]]-#REF!), "")</f>
        <v/>
      </c>
      <c r="J15" s="34"/>
      <c r="K15" s="19"/>
      <c r="L15" s="19"/>
      <c r="M15" s="19">
        <v>1</v>
      </c>
      <c r="N15" s="19"/>
      <c r="O15" s="19" t="s">
        <v>124</v>
      </c>
      <c r="P15" s="19"/>
    </row>
    <row r="16" spans="1:16" s="21" customFormat="1" ht="70.5" customHeight="1" x14ac:dyDescent="0.2">
      <c r="A16" s="19" t="s">
        <v>71</v>
      </c>
      <c r="B16" s="35" t="s">
        <v>197</v>
      </c>
      <c r="C16" s="35" t="s">
        <v>68</v>
      </c>
      <c r="D16" s="31" t="s">
        <v>52</v>
      </c>
      <c r="E16" s="16" t="s">
        <v>5</v>
      </c>
      <c r="F16" s="32">
        <v>26</v>
      </c>
      <c r="G16" s="33">
        <v>4</v>
      </c>
      <c r="H16" s="33">
        <v>15</v>
      </c>
      <c r="I16" s="34" t="s">
        <v>19</v>
      </c>
      <c r="J16" s="34" t="s">
        <v>19</v>
      </c>
      <c r="K16" s="19"/>
      <c r="L16" s="19">
        <v>1</v>
      </c>
      <c r="M16" s="19">
        <v>1</v>
      </c>
      <c r="N16" s="19">
        <v>1</v>
      </c>
      <c r="O16" s="19" t="s">
        <v>27</v>
      </c>
      <c r="P16" s="19"/>
    </row>
    <row r="17" spans="1:16" s="21" customFormat="1" ht="53.25" customHeight="1" x14ac:dyDescent="0.2">
      <c r="A17" s="19" t="s">
        <v>70</v>
      </c>
      <c r="B17" s="35" t="s">
        <v>196</v>
      </c>
      <c r="C17" s="35" t="s">
        <v>68</v>
      </c>
      <c r="D17" s="31" t="s">
        <v>52</v>
      </c>
      <c r="E17" s="16" t="s">
        <v>5</v>
      </c>
      <c r="F17" s="32">
        <v>16</v>
      </c>
      <c r="G17" s="33">
        <v>4</v>
      </c>
      <c r="H17" s="33">
        <v>4</v>
      </c>
      <c r="I17" s="34" t="s">
        <v>18</v>
      </c>
      <c r="J17" s="34" t="s">
        <v>19</v>
      </c>
      <c r="K17" s="19"/>
      <c r="L17" s="19"/>
      <c r="M17" s="19"/>
      <c r="N17" s="19"/>
      <c r="O17" s="19" t="s">
        <v>27</v>
      </c>
      <c r="P17" s="19"/>
    </row>
    <row r="18" spans="1:16" s="21" customFormat="1" ht="30.75" customHeight="1" x14ac:dyDescent="0.2">
      <c r="A18" s="19" t="s">
        <v>71</v>
      </c>
      <c r="B18" s="35" t="s">
        <v>53</v>
      </c>
      <c r="C18" s="35" t="s">
        <v>68</v>
      </c>
      <c r="D18" s="31" t="s">
        <v>52</v>
      </c>
      <c r="E18" s="16" t="s">
        <v>6</v>
      </c>
      <c r="F18" s="32">
        <v>16</v>
      </c>
      <c r="G18" s="33">
        <v>4</v>
      </c>
      <c r="H18" s="33">
        <v>3</v>
      </c>
      <c r="I18" s="34" t="s">
        <v>19</v>
      </c>
      <c r="J18" s="34" t="s">
        <v>19</v>
      </c>
      <c r="K18" s="19"/>
      <c r="L18" s="19"/>
      <c r="M18" s="19">
        <v>1</v>
      </c>
      <c r="N18" s="19"/>
      <c r="O18" s="19" t="s">
        <v>27</v>
      </c>
      <c r="P18" s="19"/>
    </row>
    <row r="19" spans="1:16" s="21" customFormat="1" ht="31.5" customHeight="1" x14ac:dyDescent="0.2">
      <c r="A19" s="19" t="s">
        <v>71</v>
      </c>
      <c r="B19" s="35" t="s">
        <v>195</v>
      </c>
      <c r="C19" s="35" t="s">
        <v>68</v>
      </c>
      <c r="D19" s="31" t="s">
        <v>52</v>
      </c>
      <c r="E19" s="16" t="s">
        <v>5</v>
      </c>
      <c r="F19" s="32">
        <v>16</v>
      </c>
      <c r="G19" s="33">
        <v>4</v>
      </c>
      <c r="H19" s="33">
        <v>5</v>
      </c>
      <c r="I19" s="34" t="s">
        <v>19</v>
      </c>
      <c r="J19" s="34" t="s">
        <v>19</v>
      </c>
      <c r="K19" s="19"/>
      <c r="L19" s="19"/>
      <c r="M19" s="19"/>
      <c r="N19" s="19"/>
      <c r="O19" s="19" t="s">
        <v>27</v>
      </c>
      <c r="P19" s="19"/>
    </row>
    <row r="20" spans="1:16" s="21" customFormat="1" ht="37.5" customHeight="1" x14ac:dyDescent="0.2">
      <c r="A20" s="19" t="s">
        <v>123</v>
      </c>
      <c r="B20" s="35" t="s">
        <v>54</v>
      </c>
      <c r="C20" s="35" t="s">
        <v>90</v>
      </c>
      <c r="D20" s="31" t="s">
        <v>167</v>
      </c>
      <c r="E20" s="16" t="s">
        <v>6</v>
      </c>
      <c r="F20" s="32">
        <v>5</v>
      </c>
      <c r="G20" s="33">
        <v>1</v>
      </c>
      <c r="H20" s="33">
        <v>5</v>
      </c>
      <c r="I20" s="34" t="s">
        <v>19</v>
      </c>
      <c r="J20" s="34"/>
      <c r="K20" s="19"/>
      <c r="L20" s="19">
        <v>1</v>
      </c>
      <c r="M20" s="19"/>
      <c r="N20" s="19"/>
      <c r="O20" s="19" t="s">
        <v>56</v>
      </c>
      <c r="P20" s="19"/>
    </row>
    <row r="21" spans="1:16" s="21" customFormat="1" ht="36.75" customHeight="1" x14ac:dyDescent="0.2">
      <c r="A21" s="19" t="s">
        <v>74</v>
      </c>
      <c r="B21" s="35" t="s">
        <v>54</v>
      </c>
      <c r="C21" s="35" t="s">
        <v>90</v>
      </c>
      <c r="D21" s="31" t="s">
        <v>167</v>
      </c>
      <c r="E21" s="16" t="s">
        <v>5</v>
      </c>
      <c r="F21" s="32">
        <v>9</v>
      </c>
      <c r="G21" s="32">
        <v>2</v>
      </c>
      <c r="H21" s="32">
        <v>10</v>
      </c>
      <c r="I21" s="36" t="s">
        <v>19</v>
      </c>
      <c r="J21" s="36">
        <v>2017</v>
      </c>
      <c r="K21" s="19"/>
      <c r="L21" s="19"/>
      <c r="M21" s="19"/>
      <c r="N21" s="19">
        <v>1</v>
      </c>
      <c r="O21" s="19" t="s">
        <v>57</v>
      </c>
      <c r="P21" s="19"/>
    </row>
    <row r="22" spans="1:16" s="21" customFormat="1" ht="33" customHeight="1" x14ac:dyDescent="0.2">
      <c r="A22" s="19" t="s">
        <v>69</v>
      </c>
      <c r="B22" s="35" t="s">
        <v>58</v>
      </c>
      <c r="C22" s="35" t="s">
        <v>90</v>
      </c>
      <c r="D22" s="31" t="s">
        <v>167</v>
      </c>
      <c r="E22" s="16" t="s">
        <v>6</v>
      </c>
      <c r="F22" s="32">
        <v>16</v>
      </c>
      <c r="G22" s="32">
        <v>4</v>
      </c>
      <c r="H22" s="32">
        <v>10</v>
      </c>
      <c r="I22" s="36" t="s">
        <v>19</v>
      </c>
      <c r="J22" s="36">
        <v>2017</v>
      </c>
      <c r="K22" s="19"/>
      <c r="L22" s="19"/>
      <c r="M22" s="19"/>
      <c r="N22" s="19">
        <v>1</v>
      </c>
      <c r="O22" s="19" t="s">
        <v>59</v>
      </c>
      <c r="P22" s="19"/>
    </row>
    <row r="23" spans="1:16" s="21" customFormat="1" ht="32.25" customHeight="1" x14ac:dyDescent="0.2">
      <c r="A23" s="19" t="s">
        <v>71</v>
      </c>
      <c r="B23" s="35" t="s">
        <v>60</v>
      </c>
      <c r="C23" s="35" t="s">
        <v>90</v>
      </c>
      <c r="D23" s="31" t="s">
        <v>61</v>
      </c>
      <c r="E23" s="16" t="s">
        <v>5</v>
      </c>
      <c r="F23" s="32">
        <v>8</v>
      </c>
      <c r="G23" s="33">
        <v>1</v>
      </c>
      <c r="H23" s="33">
        <v>4</v>
      </c>
      <c r="I23" s="34" t="s">
        <v>19</v>
      </c>
      <c r="J23" s="34" t="s">
        <v>19</v>
      </c>
      <c r="K23" s="19"/>
      <c r="L23" s="19"/>
      <c r="M23" s="19"/>
      <c r="N23" s="19"/>
      <c r="O23" s="19" t="s">
        <v>27</v>
      </c>
      <c r="P23" s="19"/>
    </row>
    <row r="24" spans="1:16" s="21" customFormat="1" ht="33.75" customHeight="1" x14ac:dyDescent="0.2">
      <c r="A24" s="19" t="s">
        <v>71</v>
      </c>
      <c r="B24" s="35" t="s">
        <v>62</v>
      </c>
      <c r="C24" s="35" t="s">
        <v>90</v>
      </c>
      <c r="D24" s="31" t="s">
        <v>61</v>
      </c>
      <c r="E24" s="16" t="s">
        <v>6</v>
      </c>
      <c r="F24" s="32">
        <v>8</v>
      </c>
      <c r="G24" s="33">
        <v>1</v>
      </c>
      <c r="H24" s="33">
        <v>5</v>
      </c>
      <c r="I24" s="34" t="s">
        <v>19</v>
      </c>
      <c r="J24" s="34" t="s">
        <v>19</v>
      </c>
      <c r="K24" s="19"/>
      <c r="L24" s="19"/>
      <c r="M24" s="19">
        <v>1</v>
      </c>
      <c r="N24" s="19"/>
      <c r="O24" s="19" t="s">
        <v>27</v>
      </c>
      <c r="P24" s="19"/>
    </row>
    <row r="25" spans="1:16" s="21" customFormat="1" ht="39.75" customHeight="1" x14ac:dyDescent="0.2">
      <c r="A25" s="19" t="s">
        <v>71</v>
      </c>
      <c r="B25" s="35" t="s">
        <v>63</v>
      </c>
      <c r="C25" s="35" t="s">
        <v>90</v>
      </c>
      <c r="D25" s="31" t="s">
        <v>61</v>
      </c>
      <c r="E25" s="16" t="s">
        <v>5</v>
      </c>
      <c r="F25" s="32">
        <v>8</v>
      </c>
      <c r="G25" s="33">
        <v>1</v>
      </c>
      <c r="H25" s="33">
        <v>30</v>
      </c>
      <c r="I25" s="34" t="s">
        <v>19</v>
      </c>
      <c r="J25" s="34" t="s">
        <v>19</v>
      </c>
      <c r="K25" s="19"/>
      <c r="L25" s="19"/>
      <c r="M25" s="19"/>
      <c r="N25" s="19"/>
      <c r="O25" s="19" t="s">
        <v>27</v>
      </c>
      <c r="P25" s="19"/>
    </row>
    <row r="26" spans="1:16" s="21" customFormat="1" ht="33" customHeight="1" x14ac:dyDescent="0.2">
      <c r="A26" s="19" t="s">
        <v>72</v>
      </c>
      <c r="B26" s="35" t="s">
        <v>64</v>
      </c>
      <c r="C26" s="35" t="s">
        <v>90</v>
      </c>
      <c r="D26" s="31" t="s">
        <v>61</v>
      </c>
      <c r="E26" s="19" t="s">
        <v>5</v>
      </c>
      <c r="F26" s="32">
        <v>3</v>
      </c>
      <c r="G26" s="33">
        <v>0</v>
      </c>
      <c r="H26" s="33">
        <v>4</v>
      </c>
      <c r="I26" s="34" t="s">
        <v>19</v>
      </c>
      <c r="J26" s="34"/>
      <c r="K26" s="19">
        <v>1</v>
      </c>
      <c r="L26" s="19"/>
      <c r="M26" s="19"/>
      <c r="N26" s="19"/>
      <c r="O26" s="19" t="s">
        <v>121</v>
      </c>
      <c r="P26" s="19"/>
    </row>
    <row r="27" spans="1:16" s="21" customFormat="1" ht="33.75" customHeight="1" x14ac:dyDescent="0.2">
      <c r="A27" s="19" t="s">
        <v>71</v>
      </c>
      <c r="B27" s="35" t="s">
        <v>63</v>
      </c>
      <c r="C27" s="35" t="s">
        <v>68</v>
      </c>
      <c r="D27" s="31" t="s">
        <v>65</v>
      </c>
      <c r="E27" s="16" t="s">
        <v>5</v>
      </c>
      <c r="F27" s="32">
        <v>16</v>
      </c>
      <c r="G27" s="33">
        <v>4</v>
      </c>
      <c r="H27" s="33">
        <v>30</v>
      </c>
      <c r="I27" s="34" t="s">
        <v>18</v>
      </c>
      <c r="J27" s="34"/>
      <c r="K27" s="19"/>
      <c r="L27" s="19"/>
      <c r="M27" s="19">
        <v>1</v>
      </c>
      <c r="N27" s="19"/>
      <c r="O27" s="19" t="s">
        <v>27</v>
      </c>
      <c r="P27" s="19"/>
    </row>
    <row r="28" spans="1:16" s="21" customFormat="1" ht="51" customHeight="1" x14ac:dyDescent="0.2">
      <c r="A28" s="19" t="s">
        <v>73</v>
      </c>
      <c r="B28" s="30" t="s">
        <v>137</v>
      </c>
      <c r="C28" s="35" t="s">
        <v>94</v>
      </c>
      <c r="D28" s="31" t="s">
        <v>66</v>
      </c>
      <c r="E28" s="16" t="s">
        <v>5</v>
      </c>
      <c r="F28" s="32">
        <v>15</v>
      </c>
      <c r="G28" s="33">
        <v>2</v>
      </c>
      <c r="H28" s="33">
        <v>5</v>
      </c>
      <c r="I28" s="34" t="s">
        <v>19</v>
      </c>
      <c r="J28" s="34"/>
      <c r="K28" s="19">
        <v>1</v>
      </c>
      <c r="L28" s="19"/>
      <c r="M28" s="19"/>
      <c r="N28" s="19"/>
      <c r="O28" s="19" t="s">
        <v>27</v>
      </c>
      <c r="P28" s="19"/>
    </row>
    <row r="29" spans="1:16" s="21" customFormat="1" ht="25.5" customHeight="1" x14ac:dyDescent="0.2">
      <c r="A29" s="19" t="s">
        <v>127</v>
      </c>
      <c r="B29" s="19" t="s">
        <v>128</v>
      </c>
      <c r="C29" s="35" t="s">
        <v>115</v>
      </c>
      <c r="D29" s="31" t="s">
        <v>66</v>
      </c>
      <c r="E29" s="16" t="s">
        <v>6</v>
      </c>
      <c r="F29" s="32">
        <v>18</v>
      </c>
      <c r="G29" s="33">
        <v>2</v>
      </c>
      <c r="H29" s="33">
        <v>5</v>
      </c>
      <c r="I29" s="34" t="s">
        <v>18</v>
      </c>
      <c r="J29" s="34" t="s">
        <v>18</v>
      </c>
      <c r="K29" s="19"/>
      <c r="L29" s="19">
        <v>1</v>
      </c>
      <c r="M29" s="19"/>
      <c r="N29" s="19"/>
      <c r="O29" s="19" t="s">
        <v>27</v>
      </c>
      <c r="P29" s="19"/>
    </row>
    <row r="30" spans="1:16" s="21" customFormat="1" ht="27.75" customHeight="1" x14ac:dyDescent="0.2">
      <c r="A30" s="19" t="s">
        <v>129</v>
      </c>
      <c r="B30" s="19" t="s">
        <v>133</v>
      </c>
      <c r="C30" s="35" t="s">
        <v>115</v>
      </c>
      <c r="D30" s="31" t="s">
        <v>66</v>
      </c>
      <c r="E30" s="16" t="s">
        <v>6</v>
      </c>
      <c r="F30" s="32">
        <v>18</v>
      </c>
      <c r="G30" s="33">
        <v>2</v>
      </c>
      <c r="H30" s="33">
        <v>5</v>
      </c>
      <c r="I30" s="34" t="s">
        <v>18</v>
      </c>
      <c r="J30" s="34" t="s">
        <v>18</v>
      </c>
      <c r="K30" s="19"/>
      <c r="L30" s="19">
        <v>1</v>
      </c>
      <c r="M30" s="19"/>
      <c r="N30" s="19"/>
      <c r="O30" s="19" t="s">
        <v>27</v>
      </c>
      <c r="P30" s="47" t="s">
        <v>194</v>
      </c>
    </row>
    <row r="31" spans="1:16" s="21" customFormat="1" ht="27.75" customHeight="1" x14ac:dyDescent="0.2">
      <c r="A31" s="19" t="s">
        <v>129</v>
      </c>
      <c r="B31" s="19" t="s">
        <v>134</v>
      </c>
      <c r="C31" s="35" t="s">
        <v>115</v>
      </c>
      <c r="D31" s="31" t="s">
        <v>66</v>
      </c>
      <c r="E31" s="16" t="s">
        <v>6</v>
      </c>
      <c r="F31" s="32">
        <v>18</v>
      </c>
      <c r="G31" s="33">
        <v>2</v>
      </c>
      <c r="H31" s="33">
        <v>5</v>
      </c>
      <c r="I31" s="34" t="s">
        <v>18</v>
      </c>
      <c r="J31" s="34" t="s">
        <v>18</v>
      </c>
      <c r="K31" s="19"/>
      <c r="L31" s="19">
        <v>1</v>
      </c>
      <c r="M31" s="19"/>
      <c r="N31" s="19"/>
      <c r="O31" s="19" t="s">
        <v>27</v>
      </c>
      <c r="P31" s="19" t="s">
        <v>192</v>
      </c>
    </row>
    <row r="32" spans="1:16" s="21" customFormat="1" ht="30.75" customHeight="1" x14ac:dyDescent="0.2">
      <c r="A32" s="19" t="s">
        <v>129</v>
      </c>
      <c r="B32" s="19" t="s">
        <v>135</v>
      </c>
      <c r="C32" s="35" t="s">
        <v>115</v>
      </c>
      <c r="D32" s="31" t="s">
        <v>66</v>
      </c>
      <c r="E32" s="16" t="s">
        <v>6</v>
      </c>
      <c r="F32" s="32">
        <v>18</v>
      </c>
      <c r="G32" s="33">
        <v>2</v>
      </c>
      <c r="H32" s="33">
        <v>5</v>
      </c>
      <c r="I32" s="34" t="s">
        <v>18</v>
      </c>
      <c r="J32" s="34" t="s">
        <v>18</v>
      </c>
      <c r="K32" s="19"/>
      <c r="L32" s="19"/>
      <c r="M32" s="19">
        <v>1</v>
      </c>
      <c r="N32" s="19"/>
      <c r="O32" s="19" t="s">
        <v>27</v>
      </c>
      <c r="P32" s="47" t="s">
        <v>193</v>
      </c>
    </row>
    <row r="33" spans="1:16" s="21" customFormat="1" ht="40.5" customHeight="1" x14ac:dyDescent="0.2">
      <c r="A33" s="19" t="s">
        <v>129</v>
      </c>
      <c r="B33" s="19" t="s">
        <v>136</v>
      </c>
      <c r="C33" s="35" t="s">
        <v>164</v>
      </c>
      <c r="D33" s="31" t="s">
        <v>168</v>
      </c>
      <c r="E33" s="16" t="s">
        <v>5</v>
      </c>
      <c r="F33" s="32">
        <v>23</v>
      </c>
      <c r="G33" s="33">
        <v>6</v>
      </c>
      <c r="H33" s="33">
        <v>5</v>
      </c>
      <c r="I33" s="34" t="s">
        <v>18</v>
      </c>
      <c r="J33" s="34"/>
      <c r="K33" s="19"/>
      <c r="L33" s="19">
        <v>1</v>
      </c>
      <c r="M33" s="19"/>
      <c r="N33" s="19"/>
      <c r="O33" s="19"/>
      <c r="P33" s="47"/>
    </row>
    <row r="34" spans="1:16" s="21" customFormat="1" ht="30" customHeight="1" x14ac:dyDescent="0.2">
      <c r="A34" s="19" t="s">
        <v>129</v>
      </c>
      <c r="B34" s="19" t="s">
        <v>132</v>
      </c>
      <c r="C34" s="35" t="s">
        <v>115</v>
      </c>
      <c r="D34" s="31" t="s">
        <v>66</v>
      </c>
      <c r="E34" s="16" t="s">
        <v>6</v>
      </c>
      <c r="F34" s="32">
        <v>18</v>
      </c>
      <c r="G34" s="33">
        <v>2</v>
      </c>
      <c r="H34" s="33">
        <v>5</v>
      </c>
      <c r="I34" s="34" t="s">
        <v>18</v>
      </c>
      <c r="J34" s="34" t="s">
        <v>18</v>
      </c>
      <c r="K34" s="19"/>
      <c r="L34" s="19"/>
      <c r="M34" s="19">
        <v>1</v>
      </c>
      <c r="N34" s="19"/>
      <c r="O34" s="19"/>
      <c r="P34" s="19"/>
    </row>
    <row r="35" spans="1:16" s="21" customFormat="1" ht="26.25" customHeight="1" x14ac:dyDescent="0.2">
      <c r="A35" s="19" t="s">
        <v>129</v>
      </c>
      <c r="B35" s="19" t="s">
        <v>130</v>
      </c>
      <c r="C35" s="35" t="s">
        <v>90</v>
      </c>
      <c r="D35" s="31" t="s">
        <v>108</v>
      </c>
      <c r="E35" s="16" t="s">
        <v>5</v>
      </c>
      <c r="F35" s="32">
        <v>3</v>
      </c>
      <c r="G35" s="33">
        <v>0</v>
      </c>
      <c r="H35" s="33">
        <v>5</v>
      </c>
      <c r="I35" s="34" t="s">
        <v>18</v>
      </c>
      <c r="J35" s="34" t="s">
        <v>18</v>
      </c>
      <c r="K35" s="19">
        <v>1</v>
      </c>
      <c r="L35" s="19"/>
      <c r="M35" s="19"/>
      <c r="N35" s="19"/>
      <c r="O35" s="19" t="s">
        <v>131</v>
      </c>
      <c r="P35" s="47" t="s">
        <v>191</v>
      </c>
    </row>
    <row r="36" spans="1:16" s="21" customFormat="1" ht="78.75" customHeight="1" x14ac:dyDescent="0.2">
      <c r="A36" s="19" t="s">
        <v>71</v>
      </c>
      <c r="B36" s="30" t="s">
        <v>198</v>
      </c>
      <c r="C36" s="30" t="s">
        <v>67</v>
      </c>
      <c r="D36" s="31" t="s">
        <v>169</v>
      </c>
      <c r="E36" s="16" t="s">
        <v>5</v>
      </c>
      <c r="F36" s="32">
        <v>27</v>
      </c>
      <c r="G36" s="17">
        <v>3</v>
      </c>
      <c r="H36" s="17">
        <v>10</v>
      </c>
      <c r="I36" s="18" t="s">
        <v>55</v>
      </c>
      <c r="J36" s="18" t="s">
        <v>49</v>
      </c>
      <c r="K36" s="15"/>
      <c r="L36" s="15"/>
      <c r="M36" s="15"/>
      <c r="N36" s="15"/>
      <c r="O36" s="15" t="s">
        <v>27</v>
      </c>
      <c r="P36" s="19"/>
    </row>
    <row r="37" spans="1:16" s="21" customFormat="1" ht="42.75" customHeight="1" x14ac:dyDescent="0.2">
      <c r="A37" s="19" t="s">
        <v>77</v>
      </c>
      <c r="B37" s="35" t="s">
        <v>82</v>
      </c>
      <c r="C37" s="35" t="s">
        <v>80</v>
      </c>
      <c r="D37" s="49" t="s">
        <v>81</v>
      </c>
      <c r="E37" s="16" t="s">
        <v>6</v>
      </c>
      <c r="F37" s="32">
        <v>52</v>
      </c>
      <c r="G37" s="32">
        <v>45</v>
      </c>
      <c r="H37" s="32">
        <v>4</v>
      </c>
      <c r="I37" s="36" t="s">
        <v>19</v>
      </c>
      <c r="J37" s="36" t="s">
        <v>19</v>
      </c>
      <c r="K37" s="19"/>
      <c r="L37" s="19"/>
      <c r="M37" s="19"/>
      <c r="N37" s="19"/>
      <c r="O37" s="19" t="s">
        <v>27</v>
      </c>
      <c r="P37" s="19"/>
    </row>
    <row r="38" spans="1:16" s="21" customFormat="1" ht="43.5" customHeight="1" x14ac:dyDescent="0.2">
      <c r="A38" s="19" t="s">
        <v>77</v>
      </c>
      <c r="B38" s="37" t="s">
        <v>75</v>
      </c>
      <c r="C38" s="38" t="s">
        <v>85</v>
      </c>
      <c r="D38" s="49" t="s">
        <v>84</v>
      </c>
      <c r="E38" s="16" t="s">
        <v>6</v>
      </c>
      <c r="F38" s="32">
        <v>15</v>
      </c>
      <c r="G38" s="32">
        <v>15</v>
      </c>
      <c r="H38" s="32">
        <v>20</v>
      </c>
      <c r="I38" s="36" t="s">
        <v>19</v>
      </c>
      <c r="J38" s="36" t="s">
        <v>19</v>
      </c>
      <c r="K38" s="19"/>
      <c r="L38" s="19"/>
      <c r="M38" s="19"/>
      <c r="N38" s="19"/>
      <c r="O38" s="19" t="s">
        <v>27</v>
      </c>
      <c r="P38" s="19"/>
    </row>
    <row r="39" spans="1:16" s="21" customFormat="1" ht="33.75" customHeight="1" x14ac:dyDescent="0.2">
      <c r="A39" s="19" t="s">
        <v>77</v>
      </c>
      <c r="B39" s="39" t="s">
        <v>76</v>
      </c>
      <c r="C39" s="38" t="s">
        <v>85</v>
      </c>
      <c r="D39" s="31" t="s">
        <v>171</v>
      </c>
      <c r="E39" s="16" t="s">
        <v>6</v>
      </c>
      <c r="F39" s="32">
        <v>8</v>
      </c>
      <c r="G39" s="32">
        <v>1</v>
      </c>
      <c r="H39" s="32">
        <v>4</v>
      </c>
      <c r="I39" s="36" t="s">
        <v>19</v>
      </c>
      <c r="J39" s="36" t="s">
        <v>49</v>
      </c>
      <c r="K39" s="19"/>
      <c r="L39" s="19"/>
      <c r="M39" s="19"/>
      <c r="N39" s="19"/>
      <c r="O39" s="19" t="s">
        <v>27</v>
      </c>
      <c r="P39" s="19"/>
    </row>
    <row r="40" spans="1:16" s="21" customFormat="1" ht="40.5" customHeight="1" x14ac:dyDescent="0.2">
      <c r="A40" s="19" t="s">
        <v>77</v>
      </c>
      <c r="B40" s="37" t="s">
        <v>138</v>
      </c>
      <c r="C40" s="38" t="s">
        <v>85</v>
      </c>
      <c r="D40" s="49" t="s">
        <v>83</v>
      </c>
      <c r="E40" s="16" t="s">
        <v>6</v>
      </c>
      <c r="F40" s="32">
        <v>89</v>
      </c>
      <c r="G40" s="32">
        <v>8</v>
      </c>
      <c r="H40" s="32">
        <v>2</v>
      </c>
      <c r="I40" s="36" t="s">
        <v>19</v>
      </c>
      <c r="J40" s="36" t="s">
        <v>19</v>
      </c>
      <c r="K40" s="19"/>
      <c r="L40" s="19"/>
      <c r="M40" s="19"/>
      <c r="N40" s="19"/>
      <c r="O40" s="19" t="s">
        <v>89</v>
      </c>
      <c r="P40" s="19"/>
    </row>
    <row r="41" spans="1:16" s="21" customFormat="1" ht="32.25" customHeight="1" x14ac:dyDescent="0.2">
      <c r="A41" s="19" t="s">
        <v>77</v>
      </c>
      <c r="B41" s="52" t="s">
        <v>76</v>
      </c>
      <c r="C41" s="38" t="s">
        <v>85</v>
      </c>
      <c r="D41" s="31" t="s">
        <v>171</v>
      </c>
      <c r="E41" s="16" t="s">
        <v>6</v>
      </c>
      <c r="F41" s="32">
        <v>6</v>
      </c>
      <c r="G41" s="32">
        <v>2</v>
      </c>
      <c r="H41" s="32">
        <v>4</v>
      </c>
      <c r="I41" s="36" t="s">
        <v>19</v>
      </c>
      <c r="J41" s="36"/>
      <c r="K41" s="19">
        <v>1</v>
      </c>
      <c r="L41" s="19"/>
      <c r="M41" s="19"/>
      <c r="N41" s="19"/>
      <c r="O41" s="19" t="s">
        <v>27</v>
      </c>
      <c r="P41" s="19"/>
    </row>
    <row r="42" spans="1:16" s="21" customFormat="1" ht="51.75" customHeight="1" x14ac:dyDescent="0.2">
      <c r="A42" s="19" t="s">
        <v>77</v>
      </c>
      <c r="B42" s="35" t="s">
        <v>199</v>
      </c>
      <c r="C42" s="38" t="s">
        <v>85</v>
      </c>
      <c r="D42" s="31" t="s">
        <v>172</v>
      </c>
      <c r="E42" s="16" t="s">
        <v>6</v>
      </c>
      <c r="F42" s="32">
        <v>14</v>
      </c>
      <c r="G42" s="32">
        <v>5</v>
      </c>
      <c r="H42" s="32">
        <v>2</v>
      </c>
      <c r="I42" s="36" t="s">
        <v>19</v>
      </c>
      <c r="J42" s="36"/>
      <c r="K42" s="19">
        <v>1</v>
      </c>
      <c r="L42" s="19"/>
      <c r="M42" s="19"/>
      <c r="N42" s="19"/>
      <c r="O42" s="19" t="s">
        <v>27</v>
      </c>
      <c r="P42" s="19"/>
    </row>
    <row r="43" spans="1:16" s="21" customFormat="1" ht="33.75" customHeight="1" x14ac:dyDescent="0.2">
      <c r="A43" s="19" t="s">
        <v>78</v>
      </c>
      <c r="B43" s="35" t="s">
        <v>174</v>
      </c>
      <c r="C43" s="35" t="s">
        <v>86</v>
      </c>
      <c r="D43" s="31" t="s">
        <v>173</v>
      </c>
      <c r="E43" s="16" t="s">
        <v>5</v>
      </c>
      <c r="F43" s="32">
        <v>125</v>
      </c>
      <c r="G43" s="32">
        <v>25</v>
      </c>
      <c r="H43" s="32">
        <v>45</v>
      </c>
      <c r="I43" s="36" t="s">
        <v>19</v>
      </c>
      <c r="J43" s="36"/>
      <c r="K43" s="19">
        <v>1</v>
      </c>
      <c r="L43" s="19">
        <v>1</v>
      </c>
      <c r="M43" s="19"/>
      <c r="N43" s="19"/>
      <c r="O43" s="19" t="s">
        <v>27</v>
      </c>
      <c r="P43" s="19"/>
    </row>
    <row r="44" spans="1:16" s="21" customFormat="1" ht="42.75" customHeight="1" x14ac:dyDescent="0.2">
      <c r="A44" s="19" t="s">
        <v>78</v>
      </c>
      <c r="B44" s="30" t="s">
        <v>79</v>
      </c>
      <c r="C44" s="35" t="s">
        <v>86</v>
      </c>
      <c r="D44" s="31" t="s">
        <v>173</v>
      </c>
      <c r="E44" s="16" t="s">
        <v>5</v>
      </c>
      <c r="F44" s="32">
        <v>125</v>
      </c>
      <c r="G44" s="32">
        <v>25</v>
      </c>
      <c r="H44" s="33">
        <v>270</v>
      </c>
      <c r="I44" s="34" t="s">
        <v>19</v>
      </c>
      <c r="J44" s="34"/>
      <c r="K44" s="19"/>
      <c r="L44" s="19">
        <v>1</v>
      </c>
      <c r="M44" s="19">
        <v>1</v>
      </c>
      <c r="N44" s="19">
        <v>1</v>
      </c>
      <c r="O44" s="19" t="s">
        <v>27</v>
      </c>
      <c r="P44" s="19"/>
    </row>
    <row r="45" spans="1:16" s="21" customFormat="1" ht="36" customHeight="1" x14ac:dyDescent="0.2">
      <c r="A45" s="19" t="s">
        <v>139</v>
      </c>
      <c r="B45" s="19" t="s">
        <v>142</v>
      </c>
      <c r="C45" s="35" t="s">
        <v>80</v>
      </c>
      <c r="D45" s="31" t="s">
        <v>38</v>
      </c>
      <c r="E45" s="16" t="s">
        <v>6</v>
      </c>
      <c r="F45" s="32">
        <v>23</v>
      </c>
      <c r="G45" s="33">
        <v>7</v>
      </c>
      <c r="H45" s="33"/>
      <c r="I45" s="34" t="s">
        <v>18</v>
      </c>
      <c r="J45" s="34"/>
      <c r="K45" s="19"/>
      <c r="L45" s="19">
        <v>1</v>
      </c>
      <c r="M45" s="19"/>
      <c r="N45" s="19"/>
      <c r="O45" s="19" t="s">
        <v>27</v>
      </c>
      <c r="P45" s="48" t="s">
        <v>140</v>
      </c>
    </row>
    <row r="46" spans="1:16" s="21" customFormat="1" ht="28.5" customHeight="1" x14ac:dyDescent="0.2">
      <c r="A46" s="19" t="s">
        <v>139</v>
      </c>
      <c r="B46" s="19" t="s">
        <v>142</v>
      </c>
      <c r="C46" s="35" t="s">
        <v>80</v>
      </c>
      <c r="D46" s="31" t="s">
        <v>38</v>
      </c>
      <c r="E46" s="16" t="s">
        <v>6</v>
      </c>
      <c r="F46" s="32">
        <v>30</v>
      </c>
      <c r="G46" s="33">
        <v>0</v>
      </c>
      <c r="H46" s="33"/>
      <c r="I46" s="34" t="s">
        <v>18</v>
      </c>
      <c r="J46" s="34"/>
      <c r="K46" s="19"/>
      <c r="L46" s="19"/>
      <c r="M46" s="19"/>
      <c r="N46" s="19"/>
      <c r="O46" s="19" t="s">
        <v>30</v>
      </c>
      <c r="P46" s="48" t="s">
        <v>141</v>
      </c>
    </row>
    <row r="47" spans="1:16" s="21" customFormat="1" ht="36" customHeight="1" x14ac:dyDescent="0.2">
      <c r="A47" s="43" t="s">
        <v>91</v>
      </c>
      <c r="B47" s="43" t="s">
        <v>92</v>
      </c>
      <c r="C47" s="35" t="s">
        <v>80</v>
      </c>
      <c r="D47" s="25" t="s">
        <v>38</v>
      </c>
      <c r="E47" s="16" t="s">
        <v>6</v>
      </c>
      <c r="F47" s="32">
        <v>65</v>
      </c>
      <c r="G47" s="33">
        <v>10</v>
      </c>
      <c r="H47" s="33">
        <v>4</v>
      </c>
      <c r="I47" s="34" t="s">
        <v>18</v>
      </c>
      <c r="J47" s="34" t="s">
        <v>18</v>
      </c>
      <c r="K47" s="19"/>
      <c r="L47" s="19">
        <v>1</v>
      </c>
      <c r="M47" s="19"/>
      <c r="N47" s="19"/>
      <c r="O47" s="19" t="s">
        <v>27</v>
      </c>
      <c r="P47" s="19"/>
    </row>
    <row r="48" spans="1:16" s="21" customFormat="1" ht="64.5" customHeight="1" x14ac:dyDescent="0.2">
      <c r="A48" s="41" t="s">
        <v>91</v>
      </c>
      <c r="B48" s="44" t="s">
        <v>93</v>
      </c>
      <c r="C48" s="35" t="s">
        <v>94</v>
      </c>
      <c r="D48" s="31" t="s">
        <v>66</v>
      </c>
      <c r="E48" s="16" t="s">
        <v>6</v>
      </c>
      <c r="F48" s="32">
        <v>123</v>
      </c>
      <c r="G48" s="33">
        <v>7</v>
      </c>
      <c r="H48" s="33"/>
      <c r="I48" s="34" t="str">
        <f ca="1">IFERROR(IF(Books[[#This Row],[Nbre d''hommes]]="",IF(#REF!&lt;&gt;"", TODAY()-#REF!,""),Books[[#This Row],[Nbre d''hommes]]-#REF!), "")</f>
        <v/>
      </c>
      <c r="J48" s="34"/>
      <c r="K48" s="19"/>
      <c r="L48" s="19">
        <v>2</v>
      </c>
      <c r="M48" s="19"/>
      <c r="N48" s="19"/>
      <c r="O48" s="19" t="s">
        <v>27</v>
      </c>
      <c r="P48" s="19"/>
    </row>
    <row r="49" spans="1:16" s="21" customFormat="1" ht="21.75" customHeight="1" x14ac:dyDescent="0.2">
      <c r="A49" s="42" t="s">
        <v>91</v>
      </c>
      <c r="B49" s="30" t="s">
        <v>96</v>
      </c>
      <c r="C49" s="30" t="s">
        <v>95</v>
      </c>
      <c r="D49" s="31" t="s">
        <v>97</v>
      </c>
      <c r="E49" s="19" t="s">
        <v>6</v>
      </c>
      <c r="F49" s="32">
        <v>23</v>
      </c>
      <c r="G49" s="33">
        <v>2</v>
      </c>
      <c r="H49" s="33">
        <v>6</v>
      </c>
      <c r="I49" s="34" t="s">
        <v>18</v>
      </c>
      <c r="J49" s="34" t="s">
        <v>18</v>
      </c>
      <c r="K49" s="19"/>
      <c r="L49" s="19">
        <v>1</v>
      </c>
      <c r="M49" s="19"/>
      <c r="N49" s="19"/>
      <c r="O49" s="19"/>
      <c r="P49" s="19"/>
    </row>
    <row r="50" spans="1:16" s="21" customFormat="1" ht="43.5" customHeight="1" x14ac:dyDescent="0.2">
      <c r="A50" s="19" t="s">
        <v>125</v>
      </c>
      <c r="B50" s="30" t="s">
        <v>200</v>
      </c>
      <c r="C50" s="30" t="s">
        <v>94</v>
      </c>
      <c r="D50" s="31" t="s">
        <v>98</v>
      </c>
      <c r="E50" s="19" t="s">
        <v>6</v>
      </c>
      <c r="F50" s="32">
        <v>39</v>
      </c>
      <c r="G50" s="33">
        <v>3</v>
      </c>
      <c r="H50" s="33"/>
      <c r="I50" s="34" t="s">
        <v>18</v>
      </c>
      <c r="J50" s="34"/>
      <c r="K50" s="19"/>
      <c r="L50" s="19"/>
      <c r="M50" s="19">
        <v>1</v>
      </c>
      <c r="N50" s="19"/>
      <c r="O50" s="19" t="s">
        <v>27</v>
      </c>
      <c r="P50" s="19" t="s">
        <v>188</v>
      </c>
    </row>
    <row r="51" spans="1:16" s="21" customFormat="1" ht="28.5" customHeight="1" x14ac:dyDescent="0.2">
      <c r="A51" s="19" t="s">
        <v>125</v>
      </c>
      <c r="B51" s="30" t="s">
        <v>99</v>
      </c>
      <c r="C51" s="30" t="s">
        <v>94</v>
      </c>
      <c r="D51" s="31" t="s">
        <v>100</v>
      </c>
      <c r="E51" s="19" t="s">
        <v>6</v>
      </c>
      <c r="F51" s="32">
        <v>12</v>
      </c>
      <c r="G51" s="33">
        <v>3</v>
      </c>
      <c r="H51" s="33"/>
      <c r="I51" s="34" t="s">
        <v>18</v>
      </c>
      <c r="J51" s="34"/>
      <c r="K51" s="19"/>
      <c r="L51" s="19">
        <v>1</v>
      </c>
      <c r="M51" s="19"/>
      <c r="N51" s="19"/>
      <c r="O51" s="19" t="s">
        <v>27</v>
      </c>
      <c r="P51" s="19" t="s">
        <v>189</v>
      </c>
    </row>
    <row r="52" spans="1:16" s="21" customFormat="1" ht="28.5" customHeight="1" x14ac:dyDescent="0.2">
      <c r="A52" s="19" t="s">
        <v>125</v>
      </c>
      <c r="B52" s="30" t="s">
        <v>101</v>
      </c>
      <c r="C52" s="30" t="s">
        <v>94</v>
      </c>
      <c r="D52" s="31" t="s">
        <v>102</v>
      </c>
      <c r="E52" s="19" t="s">
        <v>6</v>
      </c>
      <c r="F52" s="32">
        <v>29</v>
      </c>
      <c r="G52" s="33">
        <v>1</v>
      </c>
      <c r="H52" s="33"/>
      <c r="I52" s="34" t="s">
        <v>18</v>
      </c>
      <c r="J52" s="34" t="s">
        <v>18</v>
      </c>
      <c r="K52" s="19"/>
      <c r="L52" s="19">
        <v>1</v>
      </c>
      <c r="M52" s="19"/>
      <c r="N52" s="19"/>
      <c r="O52" s="19" t="s">
        <v>27</v>
      </c>
      <c r="P52" s="19" t="s">
        <v>190</v>
      </c>
    </row>
    <row r="53" spans="1:16" s="21" customFormat="1" ht="27.75" customHeight="1" x14ac:dyDescent="0.2">
      <c r="A53" s="19" t="s">
        <v>125</v>
      </c>
      <c r="B53" s="30" t="s">
        <v>185</v>
      </c>
      <c r="C53" s="30" t="s">
        <v>94</v>
      </c>
      <c r="D53" s="31" t="s">
        <v>66</v>
      </c>
      <c r="E53" s="19" t="s">
        <v>6</v>
      </c>
      <c r="F53" s="32">
        <v>18</v>
      </c>
      <c r="G53" s="33">
        <v>2</v>
      </c>
      <c r="H53" s="33" t="s">
        <v>186</v>
      </c>
      <c r="I53" s="34" t="s">
        <v>18</v>
      </c>
      <c r="J53" s="34" t="s">
        <v>18</v>
      </c>
      <c r="K53" s="19"/>
      <c r="L53" s="19">
        <v>1</v>
      </c>
      <c r="M53" s="19"/>
      <c r="N53" s="19"/>
      <c r="O53" s="19" t="s">
        <v>27</v>
      </c>
      <c r="P53" s="19" t="s">
        <v>187</v>
      </c>
    </row>
    <row r="54" spans="1:16" s="21" customFormat="1" ht="27" customHeight="1" x14ac:dyDescent="0.2">
      <c r="A54" s="19" t="s">
        <v>104</v>
      </c>
      <c r="B54" s="30" t="s">
        <v>105</v>
      </c>
      <c r="C54" s="35" t="s">
        <v>80</v>
      </c>
      <c r="D54" s="31" t="s">
        <v>175</v>
      </c>
      <c r="E54" s="19" t="s">
        <v>6</v>
      </c>
      <c r="F54" s="32"/>
      <c r="G54" s="33"/>
      <c r="H54" s="33"/>
      <c r="I54" s="34" t="str">
        <f ca="1">IFERROR(IF(Books[[#This Row],[Nbre d''hommes]]="",IF(#REF!&lt;&gt;"", TODAY()-#REF!,""),Books[[#This Row],[Nbre d''hommes]]-#REF!), "")</f>
        <v/>
      </c>
      <c r="J54" s="34" t="s">
        <v>18</v>
      </c>
      <c r="K54" s="19"/>
      <c r="L54" s="19"/>
      <c r="M54" s="19"/>
      <c r="N54" s="19"/>
      <c r="O54" s="19" t="s">
        <v>27</v>
      </c>
      <c r="P54" s="19"/>
    </row>
    <row r="55" spans="1:16" s="21" customFormat="1" ht="27.75" customHeight="1" x14ac:dyDescent="0.2">
      <c r="A55" s="19" t="s">
        <v>104</v>
      </c>
      <c r="B55" s="30" t="s">
        <v>106</v>
      </c>
      <c r="C55" s="35" t="s">
        <v>80</v>
      </c>
      <c r="D55" s="31" t="s">
        <v>175</v>
      </c>
      <c r="E55" s="19" t="s">
        <v>6</v>
      </c>
      <c r="F55" s="32"/>
      <c r="G55" s="33"/>
      <c r="H55" s="33"/>
      <c r="I55" s="34" t="str">
        <f ca="1">IFERROR(IF(Books[[#This Row],[Nbre d''hommes]]="",IF(#REF!&lt;&gt;"", TODAY()-#REF!,""),Books[[#This Row],[Nbre d''hommes]]-#REF!), "")</f>
        <v/>
      </c>
      <c r="J55" s="34"/>
      <c r="K55" s="19"/>
      <c r="L55" s="19"/>
      <c r="M55" s="19"/>
      <c r="N55" s="19"/>
      <c r="O55" s="19" t="s">
        <v>27</v>
      </c>
      <c r="P55" s="19"/>
    </row>
    <row r="56" spans="1:16" s="21" customFormat="1" ht="27.75" customHeight="1" x14ac:dyDescent="0.2">
      <c r="A56" s="19" t="s">
        <v>104</v>
      </c>
      <c r="B56" s="30" t="s">
        <v>163</v>
      </c>
      <c r="C56" s="35" t="s">
        <v>80</v>
      </c>
      <c r="D56" s="31" t="s">
        <v>175</v>
      </c>
      <c r="E56" s="19" t="s">
        <v>6</v>
      </c>
      <c r="F56" s="32"/>
      <c r="G56" s="33"/>
      <c r="H56" s="33"/>
      <c r="I56" s="34" t="str">
        <f ca="1">IFERROR(IF(Books[[#This Row],[Nbre d''hommes]]="",IF(#REF!&lt;&gt;"", TODAY()-#REF!,""),Books[[#This Row],[Nbre d''hommes]]-#REF!), "")</f>
        <v/>
      </c>
      <c r="J56" s="34"/>
      <c r="K56" s="19"/>
      <c r="L56" s="19"/>
      <c r="M56" s="19">
        <v>1</v>
      </c>
      <c r="N56" s="19"/>
      <c r="O56" s="19" t="s">
        <v>27</v>
      </c>
      <c r="P56" s="19"/>
    </row>
    <row r="57" spans="1:16" s="21" customFormat="1" ht="29.25" customHeight="1" x14ac:dyDescent="0.2">
      <c r="A57" s="19" t="s">
        <v>104</v>
      </c>
      <c r="B57" s="30" t="s">
        <v>162</v>
      </c>
      <c r="C57" s="35" t="s">
        <v>80</v>
      </c>
      <c r="D57" s="31" t="s">
        <v>175</v>
      </c>
      <c r="E57" s="19" t="s">
        <v>6</v>
      </c>
      <c r="F57" s="32"/>
      <c r="G57" s="33"/>
      <c r="H57" s="33"/>
      <c r="I57" s="34" t="str">
        <f ca="1">IFERROR(IF(Books[[#This Row],[Nbre d''hommes]]="",IF(#REF!&lt;&gt;"", TODAY()-#REF!,""),Books[[#This Row],[Nbre d''hommes]]-#REF!), "")</f>
        <v/>
      </c>
      <c r="J57" s="34"/>
      <c r="K57" s="19"/>
      <c r="L57" s="19"/>
      <c r="M57" s="19"/>
      <c r="N57" s="19"/>
      <c r="O57" s="19" t="s">
        <v>27</v>
      </c>
      <c r="P57" s="19"/>
    </row>
    <row r="58" spans="1:16" s="21" customFormat="1" ht="36.75" customHeight="1" x14ac:dyDescent="0.2">
      <c r="A58" s="19" t="s">
        <v>104</v>
      </c>
      <c r="B58" s="30" t="s">
        <v>161</v>
      </c>
      <c r="C58" s="35" t="s">
        <v>80</v>
      </c>
      <c r="D58" s="31" t="s">
        <v>38</v>
      </c>
      <c r="E58" s="19" t="s">
        <v>103</v>
      </c>
      <c r="F58" s="32"/>
      <c r="G58" s="33"/>
      <c r="H58" s="33"/>
      <c r="I58" s="34" t="str">
        <f ca="1">IFERROR(IF(Books[[#This Row],[Nbre d''hommes]]="",IF(#REF!&lt;&gt;"", TODAY()-#REF!,""),Books[[#This Row],[Nbre d''hommes]]-#REF!), "")</f>
        <v/>
      </c>
      <c r="J58" s="34"/>
      <c r="K58" s="19" t="s">
        <v>18</v>
      </c>
      <c r="L58" s="19"/>
      <c r="M58" s="19"/>
      <c r="N58" s="19"/>
      <c r="O58" s="19" t="s">
        <v>27</v>
      </c>
      <c r="P58" s="19"/>
    </row>
    <row r="59" spans="1:16" s="21" customFormat="1" ht="39.75" customHeight="1" x14ac:dyDescent="0.2">
      <c r="A59" s="19" t="s">
        <v>104</v>
      </c>
      <c r="B59" s="30" t="s">
        <v>107</v>
      </c>
      <c r="C59" s="35" t="s">
        <v>80</v>
      </c>
      <c r="D59" s="31" t="s">
        <v>38</v>
      </c>
      <c r="E59" s="19" t="s">
        <v>6</v>
      </c>
      <c r="F59" s="32"/>
      <c r="G59" s="33"/>
      <c r="H59" s="33"/>
      <c r="I59" s="34" t="str">
        <f ca="1">IFERROR(IF(Books[[#This Row],[Nbre d''hommes]]="",IF(#REF!&lt;&gt;"", TODAY()-#REF!,""),Books[[#This Row],[Nbre d''hommes]]-#REF!), "")</f>
        <v/>
      </c>
      <c r="J59" s="34"/>
      <c r="K59" s="19"/>
      <c r="L59" s="19"/>
      <c r="M59" s="19"/>
      <c r="N59" s="19"/>
      <c r="O59" s="19" t="s">
        <v>27</v>
      </c>
      <c r="P59" s="19"/>
    </row>
    <row r="60" spans="1:16" s="21" customFormat="1" ht="28.5" customHeight="1" x14ac:dyDescent="0.2">
      <c r="A60" s="19" t="s">
        <v>104</v>
      </c>
      <c r="B60" s="30" t="s">
        <v>160</v>
      </c>
      <c r="C60" s="35" t="s">
        <v>80</v>
      </c>
      <c r="D60" s="31" t="s">
        <v>108</v>
      </c>
      <c r="E60" s="19" t="s">
        <v>6</v>
      </c>
      <c r="F60" s="32">
        <v>25</v>
      </c>
      <c r="G60" s="33"/>
      <c r="H60" s="33"/>
      <c r="I60" s="34" t="str">
        <f ca="1">IFERROR(IF(Books[[#This Row],[Nbre d''hommes]]="",IF(#REF!&lt;&gt;"", TODAY()-#REF!,""),Books[[#This Row],[Nbre d''hommes]]-#REF!), "")</f>
        <v/>
      </c>
      <c r="J60" s="34"/>
      <c r="K60" s="19"/>
      <c r="L60" s="19"/>
      <c r="M60" s="19"/>
      <c r="N60" s="19"/>
      <c r="O60" s="19" t="s">
        <v>27</v>
      </c>
      <c r="P60" s="19"/>
    </row>
    <row r="61" spans="1:16" s="21" customFormat="1" ht="27" customHeight="1" x14ac:dyDescent="0.2">
      <c r="A61" s="19" t="s">
        <v>104</v>
      </c>
      <c r="B61" s="30" t="s">
        <v>159</v>
      </c>
      <c r="C61" s="35" t="s">
        <v>80</v>
      </c>
      <c r="D61" s="31" t="s">
        <v>38</v>
      </c>
      <c r="E61" s="19" t="s">
        <v>6</v>
      </c>
      <c r="F61" s="32"/>
      <c r="G61" s="33"/>
      <c r="H61" s="33"/>
      <c r="I61" s="34" t="str">
        <f ca="1">IFERROR(IF(Books[[#This Row],[Nbre d''hommes]]="",IF(#REF!&lt;&gt;"", TODAY()-#REF!,""),Books[[#This Row],[Nbre d''hommes]]-#REF!), "")</f>
        <v/>
      </c>
      <c r="J61" s="34" t="s">
        <v>18</v>
      </c>
      <c r="K61" s="19"/>
      <c r="L61" s="19"/>
      <c r="M61" s="19"/>
      <c r="N61" s="19"/>
      <c r="O61" s="19" t="s">
        <v>27</v>
      </c>
      <c r="P61" s="19"/>
    </row>
    <row r="62" spans="1:16" s="21" customFormat="1" ht="36.75" customHeight="1" x14ac:dyDescent="0.2">
      <c r="A62" s="19" t="s">
        <v>104</v>
      </c>
      <c r="B62" s="30" t="s">
        <v>158</v>
      </c>
      <c r="C62" s="35" t="s">
        <v>80</v>
      </c>
      <c r="D62" s="31" t="s">
        <v>108</v>
      </c>
      <c r="E62" s="19" t="s">
        <v>6</v>
      </c>
      <c r="F62" s="32"/>
      <c r="G62" s="33"/>
      <c r="H62" s="33"/>
      <c r="I62" s="34" t="str">
        <f ca="1">IFERROR(IF(Books[[#This Row],[Nbre d''hommes]]="",IF(#REF!&lt;&gt;"", TODAY()-#REF!,""),Books[[#This Row],[Nbre d''hommes]]-#REF!), "")</f>
        <v/>
      </c>
      <c r="J62" s="34"/>
      <c r="K62" s="19"/>
      <c r="L62" s="19"/>
      <c r="M62" s="19"/>
      <c r="N62" s="19"/>
      <c r="O62" s="19" t="s">
        <v>27</v>
      </c>
      <c r="P62" s="19"/>
    </row>
    <row r="63" spans="1:16" s="21" customFormat="1" ht="28.5" customHeight="1" x14ac:dyDescent="0.2">
      <c r="A63" s="19" t="s">
        <v>104</v>
      </c>
      <c r="B63" s="30" t="s">
        <v>157</v>
      </c>
      <c r="C63" s="35" t="s">
        <v>80</v>
      </c>
      <c r="D63" s="31" t="s">
        <v>109</v>
      </c>
      <c r="E63" s="19" t="s">
        <v>6</v>
      </c>
      <c r="F63" s="32"/>
      <c r="G63" s="33"/>
      <c r="H63" s="33"/>
      <c r="I63" s="34" t="str">
        <f ca="1">IFERROR(IF(Books[[#This Row],[Nbre d''hommes]]="",IF(#REF!&lt;&gt;"", TODAY()-#REF!,""),Books[[#This Row],[Nbre d''hommes]]-#REF!), "")</f>
        <v/>
      </c>
      <c r="J63" s="34"/>
      <c r="K63" s="19"/>
      <c r="L63" s="19" t="s">
        <v>19</v>
      </c>
      <c r="M63" s="19"/>
      <c r="N63" s="19"/>
      <c r="O63" s="19" t="s">
        <v>27</v>
      </c>
      <c r="P63" s="19"/>
    </row>
    <row r="64" spans="1:16" s="21" customFormat="1" ht="25.5" customHeight="1" x14ac:dyDescent="0.2">
      <c r="A64" s="19" t="s">
        <v>104</v>
      </c>
      <c r="B64" s="30" t="s">
        <v>156</v>
      </c>
      <c r="C64" s="35" t="s">
        <v>80</v>
      </c>
      <c r="D64" s="31" t="s">
        <v>109</v>
      </c>
      <c r="E64" s="19" t="s">
        <v>6</v>
      </c>
      <c r="F64" s="32"/>
      <c r="G64" s="33"/>
      <c r="H64" s="33"/>
      <c r="I64" s="34" t="str">
        <f ca="1">IFERROR(IF(Books[[#This Row],[Nbre d''hommes]]="",IF(#REF!&lt;&gt;"", TODAY()-#REF!,""),Books[[#This Row],[Nbre d''hommes]]-#REF!), "")</f>
        <v/>
      </c>
      <c r="J64" s="34"/>
      <c r="K64" s="19"/>
      <c r="L64" s="19"/>
      <c r="M64" s="19"/>
      <c r="N64" s="19"/>
      <c r="O64" s="19" t="s">
        <v>27</v>
      </c>
      <c r="P64" s="19"/>
    </row>
    <row r="65" spans="1:16" s="21" customFormat="1" ht="27" customHeight="1" x14ac:dyDescent="0.2">
      <c r="A65" s="19" t="s">
        <v>104</v>
      </c>
      <c r="B65" s="30" t="s">
        <v>155</v>
      </c>
      <c r="C65" s="35" t="s">
        <v>80</v>
      </c>
      <c r="D65" s="31" t="s">
        <v>109</v>
      </c>
      <c r="E65" s="19" t="s">
        <v>6</v>
      </c>
      <c r="F65" s="32"/>
      <c r="G65" s="33"/>
      <c r="H65" s="33"/>
      <c r="I65" s="34" t="str">
        <f ca="1">IFERROR(IF(Books[[#This Row],[Nbre d''hommes]]="",IF(#REF!&lt;&gt;"", TODAY()-#REF!,""),Books[[#This Row],[Nbre d''hommes]]-#REF!), "")</f>
        <v/>
      </c>
      <c r="J65" s="34"/>
      <c r="K65" s="19"/>
      <c r="L65" s="19" t="s">
        <v>18</v>
      </c>
      <c r="M65" s="19"/>
      <c r="N65" s="19"/>
      <c r="O65" s="19" t="s">
        <v>27</v>
      </c>
      <c r="P65" s="19"/>
    </row>
    <row r="66" spans="1:16" s="21" customFormat="1" ht="28.5" customHeight="1" x14ac:dyDescent="0.2">
      <c r="A66" s="19" t="s">
        <v>104</v>
      </c>
      <c r="B66" s="30" t="s">
        <v>110</v>
      </c>
      <c r="C66" s="35" t="s">
        <v>80</v>
      </c>
      <c r="D66" s="31" t="s">
        <v>38</v>
      </c>
      <c r="E66" s="19" t="s">
        <v>6</v>
      </c>
      <c r="F66" s="32"/>
      <c r="G66" s="33"/>
      <c r="H66" s="33"/>
      <c r="I66" s="34" t="str">
        <f ca="1">IFERROR(IF(Books[[#This Row],[Nbre d''hommes]]="",IF(#REF!&lt;&gt;"", TODAY()-#REF!,""),Books[[#This Row],[Nbre d''hommes]]-#REF!), "")</f>
        <v/>
      </c>
      <c r="J66" s="34"/>
      <c r="K66" s="19"/>
      <c r="L66" s="19"/>
      <c r="M66" s="19"/>
      <c r="N66" s="19"/>
      <c r="O66" s="19" t="s">
        <v>27</v>
      </c>
      <c r="P66" s="19"/>
    </row>
    <row r="67" spans="1:16" s="21" customFormat="1" ht="28.5" customHeight="1" x14ac:dyDescent="0.2">
      <c r="A67" s="19" t="s">
        <v>104</v>
      </c>
      <c r="B67" s="30" t="s">
        <v>111</v>
      </c>
      <c r="C67" s="35" t="s">
        <v>80</v>
      </c>
      <c r="D67" s="31" t="s">
        <v>38</v>
      </c>
      <c r="E67" s="19" t="s">
        <v>6</v>
      </c>
      <c r="F67" s="32"/>
      <c r="G67" s="33"/>
      <c r="H67" s="33"/>
      <c r="I67" s="34" t="str">
        <f ca="1">IFERROR(IF(Books[[#This Row],[Nbre d''hommes]]="",IF(#REF!&lt;&gt;"", TODAY()-#REF!,""),Books[[#This Row],[Nbre d''hommes]]-#REF!), "")</f>
        <v/>
      </c>
      <c r="J67" s="34"/>
      <c r="K67" s="19" t="s">
        <v>18</v>
      </c>
      <c r="L67" s="19"/>
      <c r="M67" s="19"/>
      <c r="N67" s="19"/>
      <c r="O67" s="19" t="s">
        <v>27</v>
      </c>
      <c r="P67" s="19"/>
    </row>
    <row r="68" spans="1:16" s="21" customFormat="1" ht="30" customHeight="1" x14ac:dyDescent="0.2">
      <c r="A68" s="19" t="s">
        <v>104</v>
      </c>
      <c r="B68" s="30" t="s">
        <v>201</v>
      </c>
      <c r="C68" s="35" t="s">
        <v>80</v>
      </c>
      <c r="D68" s="31" t="s">
        <v>144</v>
      </c>
      <c r="E68" s="19" t="s">
        <v>6</v>
      </c>
      <c r="F68" s="32"/>
      <c r="G68" s="33"/>
      <c r="H68" s="33"/>
      <c r="I68" s="34" t="str">
        <f ca="1">IFERROR(IF(Books[[#This Row],[Nbre d''hommes]]="",IF(#REF!&lt;&gt;"", TODAY()-#REF!,""),Books[[#This Row],[Nbre d''hommes]]-#REF!), "")</f>
        <v/>
      </c>
      <c r="J68" s="34"/>
      <c r="K68" s="19"/>
      <c r="L68" s="19"/>
      <c r="M68" s="19"/>
      <c r="N68" s="19"/>
      <c r="O68" s="19" t="s">
        <v>27</v>
      </c>
      <c r="P68" s="19"/>
    </row>
    <row r="69" spans="1:16" s="21" customFormat="1" ht="26.25" customHeight="1" x14ac:dyDescent="0.2">
      <c r="A69" s="19" t="s">
        <v>104</v>
      </c>
      <c r="B69" s="30" t="s">
        <v>154</v>
      </c>
      <c r="C69" s="35" t="s">
        <v>80</v>
      </c>
      <c r="D69" s="31" t="s">
        <v>176</v>
      </c>
      <c r="E69" s="19" t="s">
        <v>6</v>
      </c>
      <c r="F69" s="32"/>
      <c r="G69" s="33"/>
      <c r="H69" s="33"/>
      <c r="I69" s="34" t="str">
        <f ca="1">IFERROR(IF(Books[[#This Row],[Nbre d''hommes]]="",IF(#REF!&lt;&gt;"", TODAY()-#REF!,""),Books[[#This Row],[Nbre d''hommes]]-#REF!), "")</f>
        <v/>
      </c>
      <c r="J69" s="34"/>
      <c r="K69" s="19"/>
      <c r="L69" s="19"/>
      <c r="M69" s="19"/>
      <c r="N69" s="19"/>
      <c r="O69" s="19"/>
      <c r="P69" s="19"/>
    </row>
    <row r="70" spans="1:16" s="21" customFormat="1" ht="30" customHeight="1" x14ac:dyDescent="0.2">
      <c r="A70" s="19" t="s">
        <v>104</v>
      </c>
      <c r="B70" s="30" t="s">
        <v>153</v>
      </c>
      <c r="C70" s="35" t="s">
        <v>80</v>
      </c>
      <c r="D70" s="31" t="s">
        <v>38</v>
      </c>
      <c r="E70" s="19" t="s">
        <v>6</v>
      </c>
      <c r="F70" s="32"/>
      <c r="G70" s="33"/>
      <c r="H70" s="33"/>
      <c r="I70" s="34" t="str">
        <f ca="1">IFERROR(IF(Books[[#This Row],[Nbre d''hommes]]="",IF(#REF!&lt;&gt;"", TODAY()-#REF!,""),Books[[#This Row],[Nbre d''hommes]]-#REF!), "")</f>
        <v/>
      </c>
      <c r="J70" s="34"/>
      <c r="K70" s="19"/>
      <c r="L70" s="19" t="s">
        <v>18</v>
      </c>
      <c r="M70" s="19"/>
      <c r="N70" s="19"/>
      <c r="O70" s="19" t="s">
        <v>27</v>
      </c>
      <c r="P70" s="19"/>
    </row>
    <row r="71" spans="1:16" ht="27.75" customHeight="1" x14ac:dyDescent="0.2">
      <c r="A71" s="19" t="s">
        <v>104</v>
      </c>
      <c r="B71" s="30" t="s">
        <v>112</v>
      </c>
      <c r="C71" s="35" t="s">
        <v>80</v>
      </c>
      <c r="D71" s="31" t="s">
        <v>38</v>
      </c>
      <c r="E71" s="19" t="s">
        <v>6</v>
      </c>
      <c r="F71" s="32"/>
      <c r="G71" s="33"/>
      <c r="H71" s="33"/>
      <c r="I71" s="34" t="str">
        <f ca="1">IFERROR(IF(Books[[#This Row],[Nbre d''hommes]]="",IF(#REF!&lt;&gt;"", TODAY()-#REF!,""),Books[[#This Row],[Nbre d''hommes]]-#REF!), "")</f>
        <v/>
      </c>
      <c r="J71" s="34"/>
      <c r="K71" s="19"/>
      <c r="L71" s="19"/>
      <c r="M71" s="19"/>
      <c r="N71" s="19"/>
      <c r="O71" s="19" t="s">
        <v>27</v>
      </c>
      <c r="P71" s="19"/>
    </row>
    <row r="72" spans="1:16" ht="30" customHeight="1" x14ac:dyDescent="0.2">
      <c r="A72" s="19" t="s">
        <v>104</v>
      </c>
      <c r="B72" s="30" t="s">
        <v>152</v>
      </c>
      <c r="C72" s="35" t="s">
        <v>80</v>
      </c>
      <c r="D72" s="31" t="s">
        <v>109</v>
      </c>
      <c r="E72" s="19" t="s">
        <v>6</v>
      </c>
      <c r="F72" s="32"/>
      <c r="G72" s="33"/>
      <c r="H72" s="33"/>
      <c r="I72" s="34" t="str">
        <f ca="1">IFERROR(IF(Books[[#This Row],[Nbre d''hommes]]="",IF(#REF!&lt;&gt;"", TODAY()-#REF!,""),Books[[#This Row],[Nbre d''hommes]]-#REF!), "")</f>
        <v/>
      </c>
      <c r="J72" s="34"/>
      <c r="K72" s="19"/>
      <c r="L72" s="19" t="s">
        <v>18</v>
      </c>
      <c r="M72" s="19"/>
      <c r="N72" s="19"/>
      <c r="O72" s="19" t="s">
        <v>27</v>
      </c>
      <c r="P72" s="19"/>
    </row>
    <row r="73" spans="1:16" ht="30" customHeight="1" x14ac:dyDescent="0.2">
      <c r="A73" s="19" t="s">
        <v>104</v>
      </c>
      <c r="B73" s="30" t="s">
        <v>113</v>
      </c>
      <c r="C73" s="35" t="s">
        <v>80</v>
      </c>
      <c r="D73" s="31" t="s">
        <v>108</v>
      </c>
      <c r="E73" s="19" t="s">
        <v>6</v>
      </c>
      <c r="F73" s="32"/>
      <c r="G73" s="33"/>
      <c r="H73" s="33"/>
      <c r="I73" s="34" t="str">
        <f ca="1">IFERROR(IF(Books[[#This Row],[Nbre d''hommes]]="",IF(#REF!&lt;&gt;"", TODAY()-#REF!,""),Books[[#This Row],[Nbre d''hommes]]-#REF!), "")</f>
        <v/>
      </c>
      <c r="J73" s="34"/>
      <c r="K73" s="19"/>
      <c r="L73" s="19"/>
      <c r="M73" s="19"/>
      <c r="N73" s="19"/>
      <c r="O73" s="19" t="s">
        <v>27</v>
      </c>
      <c r="P73" s="19"/>
    </row>
    <row r="74" spans="1:16" ht="30" customHeight="1" x14ac:dyDescent="0.2">
      <c r="A74" s="19" t="s">
        <v>104</v>
      </c>
      <c r="B74" s="30" t="s">
        <v>151</v>
      </c>
      <c r="C74" s="35" t="s">
        <v>80</v>
      </c>
      <c r="D74" s="31" t="s">
        <v>109</v>
      </c>
      <c r="E74" s="19" t="s">
        <v>6</v>
      </c>
      <c r="F74" s="32"/>
      <c r="G74" s="33"/>
      <c r="H74" s="33"/>
      <c r="I74" s="34" t="str">
        <f ca="1">IFERROR(IF(Books[[#This Row],[Nbre d''hommes]]="",IF(#REF!&lt;&gt;"", TODAY()-#REF!,""),Books[[#This Row],[Nbre d''hommes]]-#REF!), "")</f>
        <v/>
      </c>
      <c r="J74" s="34"/>
      <c r="K74" s="19"/>
      <c r="L74" s="19"/>
      <c r="M74" s="19"/>
      <c r="N74" s="19"/>
      <c r="O74" s="19" t="s">
        <v>27</v>
      </c>
      <c r="P74" s="19"/>
    </row>
    <row r="75" spans="1:16" ht="37.5" customHeight="1" x14ac:dyDescent="0.2">
      <c r="A75" s="19" t="s">
        <v>104</v>
      </c>
      <c r="B75" s="30" t="s">
        <v>150</v>
      </c>
      <c r="C75" s="35" t="s">
        <v>80</v>
      </c>
      <c r="D75" s="31" t="s">
        <v>109</v>
      </c>
      <c r="E75" s="19" t="s">
        <v>6</v>
      </c>
      <c r="F75" s="32"/>
      <c r="G75" s="33"/>
      <c r="H75" s="33"/>
      <c r="I75" s="34" t="str">
        <f ca="1">IFERROR(IF(Books[[#This Row],[Nbre d''hommes]]="",IF(#REF!&lt;&gt;"", TODAY()-#REF!,""),Books[[#This Row],[Nbre d''hommes]]-#REF!), "")</f>
        <v/>
      </c>
      <c r="J75" s="34"/>
      <c r="K75" s="19" t="s">
        <v>18</v>
      </c>
      <c r="L75" s="19"/>
      <c r="M75" s="19"/>
      <c r="N75" s="19"/>
      <c r="O75" s="19" t="s">
        <v>27</v>
      </c>
      <c r="P75" s="19"/>
    </row>
    <row r="76" spans="1:16" ht="30" customHeight="1" x14ac:dyDescent="0.2">
      <c r="A76" s="19" t="s">
        <v>104</v>
      </c>
      <c r="B76" s="30" t="s">
        <v>149</v>
      </c>
      <c r="C76" s="35" t="s">
        <v>80</v>
      </c>
      <c r="D76" s="31" t="s">
        <v>109</v>
      </c>
      <c r="E76" s="19" t="s">
        <v>6</v>
      </c>
      <c r="F76" s="32"/>
      <c r="G76" s="33"/>
      <c r="H76" s="33"/>
      <c r="I76" s="34" t="str">
        <f ca="1">IFERROR(IF(Books[[#This Row],[Nbre d''hommes]]="",IF(#REF!&lt;&gt;"", TODAY()-#REF!,""),Books[[#This Row],[Nbre d''hommes]]-#REF!), "")</f>
        <v/>
      </c>
      <c r="J76" s="34"/>
      <c r="K76" s="19" t="s">
        <v>18</v>
      </c>
      <c r="L76" s="19" t="s">
        <v>18</v>
      </c>
      <c r="M76" s="19"/>
      <c r="N76" s="19"/>
      <c r="O76" s="19" t="s">
        <v>27</v>
      </c>
      <c r="P76" s="19"/>
    </row>
    <row r="77" spans="1:16" ht="24.75" customHeight="1" x14ac:dyDescent="0.2">
      <c r="A77" s="19" t="s">
        <v>104</v>
      </c>
      <c r="B77" s="30" t="s">
        <v>114</v>
      </c>
      <c r="C77" s="35" t="s">
        <v>80</v>
      </c>
      <c r="D77" s="31" t="s">
        <v>109</v>
      </c>
      <c r="E77" s="19" t="s">
        <v>6</v>
      </c>
      <c r="F77" s="32"/>
      <c r="G77" s="33"/>
      <c r="H77" s="33"/>
      <c r="I77" s="34" t="str">
        <f ca="1">IFERROR(IF(Books[[#This Row],[Nbre d''hommes]]="",IF(#REF!&lt;&gt;"", TODAY()-#REF!,""),Books[[#This Row],[Nbre d''hommes]]-#REF!), "")</f>
        <v/>
      </c>
      <c r="J77" s="34"/>
      <c r="K77" s="19"/>
      <c r="L77" s="19"/>
      <c r="M77" s="19"/>
      <c r="N77" s="19"/>
      <c r="O77" s="19" t="s">
        <v>27</v>
      </c>
      <c r="P77" s="19"/>
    </row>
    <row r="78" spans="1:16" ht="39.950000000000003" customHeight="1" x14ac:dyDescent="0.2">
      <c r="A78" s="19" t="s">
        <v>104</v>
      </c>
      <c r="B78" s="30" t="s">
        <v>148</v>
      </c>
      <c r="C78" s="30" t="s">
        <v>115</v>
      </c>
      <c r="D78" s="31" t="s">
        <v>66</v>
      </c>
      <c r="E78" s="19" t="s">
        <v>6</v>
      </c>
      <c r="F78" s="32"/>
      <c r="G78" s="33"/>
      <c r="H78" s="33"/>
      <c r="I78" s="34" t="str">
        <f ca="1">IFERROR(IF(Books[[#This Row],[Nbre d''hommes]]="",IF(#REF!&lt;&gt;"", TODAY()-#REF!,""),Books[[#This Row],[Nbre d''hommes]]-#REF!), "")</f>
        <v/>
      </c>
      <c r="J78" s="34"/>
      <c r="K78" s="19"/>
      <c r="L78" s="19"/>
      <c r="M78" s="19"/>
      <c r="N78" s="19"/>
      <c r="O78" s="19" t="s">
        <v>27</v>
      </c>
      <c r="P78" s="19"/>
    </row>
    <row r="79" spans="1:16" ht="30" customHeight="1" x14ac:dyDescent="0.2">
      <c r="A79" s="19" t="s">
        <v>104</v>
      </c>
      <c r="B79" s="30" t="s">
        <v>147</v>
      </c>
      <c r="C79" s="30" t="s">
        <v>143</v>
      </c>
      <c r="D79" s="31" t="s">
        <v>145</v>
      </c>
      <c r="E79" s="19" t="s">
        <v>6</v>
      </c>
      <c r="F79" s="32"/>
      <c r="G79" s="33"/>
      <c r="H79" s="33"/>
      <c r="I79" s="34" t="str">
        <f ca="1">IFERROR(IF(Books[[#This Row],[Nbre d''hommes]]="",IF(#REF!&lt;&gt;"", TODAY()-#REF!,""),Books[[#This Row],[Nbre d''hommes]]-#REF!), "")</f>
        <v/>
      </c>
      <c r="J79" s="34"/>
      <c r="K79" s="19"/>
      <c r="L79" s="19"/>
      <c r="M79" s="19"/>
      <c r="N79" s="19"/>
      <c r="O79" s="19" t="s">
        <v>27</v>
      </c>
      <c r="P79" s="19"/>
    </row>
    <row r="80" spans="1:16" ht="30" customHeight="1" x14ac:dyDescent="0.2">
      <c r="A80" s="19" t="s">
        <v>104</v>
      </c>
      <c r="B80" s="30" t="s">
        <v>146</v>
      </c>
      <c r="C80" s="30" t="s">
        <v>120</v>
      </c>
      <c r="D80" s="31" t="s">
        <v>116</v>
      </c>
      <c r="E80" s="19" t="s">
        <v>6</v>
      </c>
      <c r="F80" s="32"/>
      <c r="G80" s="33"/>
      <c r="H80" s="33"/>
      <c r="I80" s="34" t="str">
        <f ca="1">IFERROR(IF(Books[[#This Row],[Nbre d''hommes]]="",IF(#REF!&lt;&gt;"", TODAY()-#REF!,""),Books[[#This Row],[Nbre d''hommes]]-#REF!), "")</f>
        <v/>
      </c>
      <c r="J80" s="34"/>
      <c r="K80" s="19"/>
      <c r="L80" s="19"/>
      <c r="M80" s="19"/>
      <c r="N80" s="19"/>
      <c r="O80" s="19" t="s">
        <v>27</v>
      </c>
      <c r="P80" s="19"/>
    </row>
    <row r="81" spans="1:16" ht="23.25" customHeight="1" x14ac:dyDescent="0.2">
      <c r="A81" s="19" t="s">
        <v>104</v>
      </c>
      <c r="B81" s="30" t="s">
        <v>117</v>
      </c>
      <c r="C81" s="30" t="s">
        <v>118</v>
      </c>
      <c r="D81" s="31" t="s">
        <v>119</v>
      </c>
      <c r="E81" s="19" t="s">
        <v>6</v>
      </c>
      <c r="F81" s="32"/>
      <c r="G81" s="33"/>
      <c r="H81" s="33"/>
      <c r="I81" s="34" t="str">
        <f ca="1">IFERROR(IF(Books[[#This Row],[Nbre d''hommes]]="",IF(#REF!&lt;&gt;"", TODAY()-#REF!,""),Books[[#This Row],[Nbre d''hommes]]-#REF!), "")</f>
        <v/>
      </c>
      <c r="J81" s="34"/>
      <c r="K81" s="19"/>
      <c r="L81" s="19"/>
      <c r="M81" s="19"/>
      <c r="N81" s="19"/>
      <c r="O81" s="19" t="s">
        <v>27</v>
      </c>
      <c r="P81" s="19"/>
    </row>
    <row r="82" spans="1:16" ht="51.75" customHeight="1" x14ac:dyDescent="0.2">
      <c r="A82" s="9"/>
      <c r="B82" s="9"/>
      <c r="C82" s="9"/>
      <c r="D82" s="26"/>
      <c r="E82" s="9"/>
      <c r="F82" s="9"/>
      <c r="G82" s="51" t="s">
        <v>177</v>
      </c>
      <c r="H82" s="14"/>
      <c r="I82" s="14"/>
      <c r="J82" s="14"/>
      <c r="K82" s="10">
        <f>SUM(K3:K36)</f>
        <v>5</v>
      </c>
      <c r="L82" s="10">
        <f>SUM(L3:L36)</f>
        <v>13</v>
      </c>
      <c r="M82" s="10">
        <f>SUM(M3:M36)</f>
        <v>7</v>
      </c>
      <c r="N82" s="10">
        <f>SUM(N3:N36)</f>
        <v>3</v>
      </c>
      <c r="O82" s="23"/>
      <c r="P82" s="22"/>
    </row>
    <row r="83" spans="1:16" ht="30" customHeight="1" x14ac:dyDescent="0.2">
      <c r="A83" s="9"/>
      <c r="B83" s="9" t="s">
        <v>8</v>
      </c>
      <c r="C83" s="9"/>
      <c r="D83" s="27">
        <f>COUNTIF(E3:E36,"Formation initiale")</f>
        <v>13</v>
      </c>
      <c r="E83" s="9" t="s">
        <v>11</v>
      </c>
      <c r="F83" s="12">
        <f ca="1">SUM(I3:I36)</f>
        <v>0</v>
      </c>
      <c r="G83" s="13"/>
      <c r="H83" s="13"/>
      <c r="I83" s="9"/>
      <c r="J83" s="9"/>
      <c r="K83" s="9" t="s">
        <v>1</v>
      </c>
      <c r="L83" s="9" t="s">
        <v>2</v>
      </c>
      <c r="M83" s="9" t="s">
        <v>3</v>
      </c>
      <c r="N83" s="9" t="s">
        <v>4</v>
      </c>
      <c r="P83" s="20"/>
    </row>
    <row r="84" spans="1:16" ht="30" customHeight="1" x14ac:dyDescent="0.2">
      <c r="A84" s="9"/>
      <c r="B84" s="9" t="s">
        <v>7</v>
      </c>
      <c r="C84" s="9"/>
      <c r="D84" s="27">
        <f>COUNTIF(E3:E36,"Formation continue")</f>
        <v>21</v>
      </c>
      <c r="E84" s="9" t="s">
        <v>10</v>
      </c>
      <c r="F84" s="11">
        <f>SUM(G3:G36)</f>
        <v>71</v>
      </c>
      <c r="G84" s="9"/>
      <c r="H84" s="9"/>
      <c r="I84" s="9"/>
      <c r="J84" s="9"/>
      <c r="K84" s="9"/>
      <c r="L84" s="9"/>
      <c r="M84" s="9"/>
      <c r="N84" s="9"/>
      <c r="P84" s="20"/>
    </row>
    <row r="85" spans="1:16" ht="30" customHeight="1" x14ac:dyDescent="0.2">
      <c r="A85" s="9"/>
      <c r="B85" s="9"/>
      <c r="C85" s="9"/>
      <c r="D85" s="26"/>
      <c r="E85" s="9" t="s">
        <v>12</v>
      </c>
      <c r="F85" s="13">
        <f ca="1">SUM(F83:F84)</f>
        <v>71</v>
      </c>
      <c r="G85" s="9"/>
      <c r="H85" s="9"/>
      <c r="I85" s="9"/>
      <c r="J85" s="9"/>
      <c r="K85" s="9"/>
      <c r="L85" s="9"/>
      <c r="M85" s="9"/>
      <c r="N85" s="9"/>
      <c r="P85" s="20"/>
    </row>
    <row r="86" spans="1:16" ht="30" customHeight="1" x14ac:dyDescent="0.2">
      <c r="D86" s="28"/>
      <c r="E86" s="40" t="s">
        <v>88</v>
      </c>
      <c r="P86" s="20"/>
    </row>
  </sheetData>
  <mergeCells count="1">
    <mergeCell ref="A1:P1"/>
  </mergeCells>
  <conditionalFormatting sqref="B7:D10 F7:J10 E15 A15">
    <cfRule type="expression" dxfId="93" priority="119">
      <formula>#REF!=1</formula>
    </cfRule>
  </conditionalFormatting>
  <conditionalFormatting sqref="A3:J4">
    <cfRule type="expression" dxfId="92" priority="117">
      <formula>#REF!=1</formula>
    </cfRule>
  </conditionalFormatting>
  <conditionalFormatting sqref="B5:D5 B6 F5:J6">
    <cfRule type="expression" dxfId="91" priority="116">
      <formula>#REF!=1</formula>
    </cfRule>
  </conditionalFormatting>
  <conditionalFormatting sqref="E5 E44:G44">
    <cfRule type="expression" dxfId="90" priority="115">
      <formula>#REF!=1</formula>
    </cfRule>
  </conditionalFormatting>
  <conditionalFormatting sqref="C6">
    <cfRule type="expression" dxfId="89" priority="114">
      <formula>#REF!=1</formula>
    </cfRule>
  </conditionalFormatting>
  <conditionalFormatting sqref="D6">
    <cfRule type="expression" dxfId="88" priority="113">
      <formula>#REF!=1</formula>
    </cfRule>
  </conditionalFormatting>
  <conditionalFormatting sqref="E6">
    <cfRule type="expression" dxfId="87" priority="112">
      <formula>#REF!=1</formula>
    </cfRule>
  </conditionalFormatting>
  <conditionalFormatting sqref="E7">
    <cfRule type="expression" dxfId="86" priority="109">
      <formula>#REF!=1</formula>
    </cfRule>
  </conditionalFormatting>
  <conditionalFormatting sqref="E8">
    <cfRule type="expression" dxfId="85" priority="108">
      <formula>#REF!=1</formula>
    </cfRule>
  </conditionalFormatting>
  <conditionalFormatting sqref="E12">
    <cfRule type="expression" dxfId="84" priority="99">
      <formula>#REF!=1</formula>
    </cfRule>
  </conditionalFormatting>
  <conditionalFormatting sqref="E9">
    <cfRule type="expression" dxfId="83" priority="106">
      <formula>#REF!=1</formula>
    </cfRule>
  </conditionalFormatting>
  <conditionalFormatting sqref="E10">
    <cfRule type="expression" dxfId="82" priority="105">
      <formula>#REF!=1</formula>
    </cfRule>
  </conditionalFormatting>
  <conditionalFormatting sqref="C11">
    <cfRule type="expression" dxfId="81" priority="104">
      <formula>#REF!=1</formula>
    </cfRule>
  </conditionalFormatting>
  <conditionalFormatting sqref="E11">
    <cfRule type="expression" dxfId="80" priority="103">
      <formula>#REF!=1</formula>
    </cfRule>
  </conditionalFormatting>
  <conditionalFormatting sqref="E14">
    <cfRule type="expression" dxfId="79" priority="95">
      <formula>#REF!=1</formula>
    </cfRule>
  </conditionalFormatting>
  <conditionalFormatting sqref="E13">
    <cfRule type="expression" dxfId="78" priority="97">
      <formula>#REF!=1</formula>
    </cfRule>
  </conditionalFormatting>
  <conditionalFormatting sqref="A5">
    <cfRule type="expression" dxfId="77" priority="78">
      <formula>#REF!=1</formula>
    </cfRule>
  </conditionalFormatting>
  <conditionalFormatting sqref="A6">
    <cfRule type="expression" dxfId="76" priority="77">
      <formula>#REF!=1</formula>
    </cfRule>
  </conditionalFormatting>
  <conditionalFormatting sqref="A7">
    <cfRule type="expression" dxfId="75" priority="76">
      <formula>#REF!=1</formula>
    </cfRule>
  </conditionalFormatting>
  <conditionalFormatting sqref="A8">
    <cfRule type="expression" dxfId="74" priority="75">
      <formula>#REF!=1</formula>
    </cfRule>
  </conditionalFormatting>
  <conditionalFormatting sqref="A9">
    <cfRule type="expression" dxfId="73" priority="74">
      <formula>#REF!=1</formula>
    </cfRule>
  </conditionalFormatting>
  <conditionalFormatting sqref="A10">
    <cfRule type="expression" dxfId="72" priority="73">
      <formula>#REF!=1</formula>
    </cfRule>
  </conditionalFormatting>
  <conditionalFormatting sqref="A11">
    <cfRule type="expression" dxfId="71" priority="72">
      <formula>#REF!=1</formula>
    </cfRule>
  </conditionalFormatting>
  <conditionalFormatting sqref="A12">
    <cfRule type="expression" dxfId="70" priority="71">
      <formula>#REF!=1</formula>
    </cfRule>
  </conditionalFormatting>
  <conditionalFormatting sqref="A13">
    <cfRule type="expression" dxfId="69" priority="70">
      <formula>#REF!=1</formula>
    </cfRule>
  </conditionalFormatting>
  <conditionalFormatting sqref="A14">
    <cfRule type="expression" dxfId="68" priority="69">
      <formula>#REF!=1</formula>
    </cfRule>
  </conditionalFormatting>
  <conditionalFormatting sqref="E22:E25 B22:C22 F22:J26 B27:C27 A23:D23 E27:E28 A26:D26 B24:D25 E36">
    <cfRule type="expression" dxfId="67" priority="66">
      <formula>#REF!=1</formula>
    </cfRule>
  </conditionalFormatting>
  <conditionalFormatting sqref="D18:D19 A16:J17">
    <cfRule type="expression" dxfId="66" priority="65">
      <formula>#REF!=1</formula>
    </cfRule>
  </conditionalFormatting>
  <conditionalFormatting sqref="B18:C18 E18:J19 B19">
    <cfRule type="expression" dxfId="65" priority="64">
      <formula>#REF!=1</formula>
    </cfRule>
  </conditionalFormatting>
  <conditionalFormatting sqref="B21:C21 E21:J21">
    <cfRule type="expression" dxfId="64" priority="63">
      <formula>#REF!=1</formula>
    </cfRule>
  </conditionalFormatting>
  <conditionalFormatting sqref="A21">
    <cfRule type="expression" dxfId="63" priority="62">
      <formula>#REF!=1</formula>
    </cfRule>
  </conditionalFormatting>
  <conditionalFormatting sqref="B20 D20:J20">
    <cfRule type="expression" dxfId="62" priority="61">
      <formula>#REF!=1</formula>
    </cfRule>
  </conditionalFormatting>
  <conditionalFormatting sqref="A20">
    <cfRule type="expression" dxfId="61" priority="60">
      <formula>#REF!=1</formula>
    </cfRule>
  </conditionalFormatting>
  <conditionalFormatting sqref="C20">
    <cfRule type="expression" dxfId="60" priority="59">
      <formula>#REF!=1</formula>
    </cfRule>
  </conditionalFormatting>
  <conditionalFormatting sqref="C28 C36">
    <cfRule type="expression" dxfId="59" priority="58">
      <formula>#REF!=1</formula>
    </cfRule>
  </conditionalFormatting>
  <conditionalFormatting sqref="C19">
    <cfRule type="expression" dxfId="58" priority="57">
      <formula>#REF!=1</formula>
    </cfRule>
  </conditionalFormatting>
  <conditionalFormatting sqref="A22">
    <cfRule type="expression" dxfId="57" priority="56">
      <formula>#REF!=1</formula>
    </cfRule>
  </conditionalFormatting>
  <conditionalFormatting sqref="A36">
    <cfRule type="expression" dxfId="56" priority="54">
      <formula>#REF!=1</formula>
    </cfRule>
  </conditionalFormatting>
  <conditionalFormatting sqref="A18">
    <cfRule type="expression" dxfId="55" priority="51">
      <formula>#REF!=1</formula>
    </cfRule>
  </conditionalFormatting>
  <conditionalFormatting sqref="A19">
    <cfRule type="expression" dxfId="54" priority="50">
      <formula>#REF!=1</formula>
    </cfRule>
  </conditionalFormatting>
  <conditionalFormatting sqref="A24">
    <cfRule type="expression" dxfId="53" priority="49">
      <formula>#REF!=1</formula>
    </cfRule>
  </conditionalFormatting>
  <conditionalFormatting sqref="A25">
    <cfRule type="expression" dxfId="52" priority="48">
      <formula>#REF!=1</formula>
    </cfRule>
  </conditionalFormatting>
  <conditionalFormatting sqref="A27">
    <cfRule type="expression" dxfId="51" priority="47">
      <formula>#REF!=1</formula>
    </cfRule>
  </conditionalFormatting>
  <conditionalFormatting sqref="A43:E43 F41:J44 A47:B47 A48 C48:E48 F47:J48 D47:E47 B44:E44">
    <cfRule type="expression" dxfId="50" priority="46">
      <formula>#REF!=1</formula>
    </cfRule>
  </conditionalFormatting>
  <conditionalFormatting sqref="A37:C37 E37:J38 A38:A42">
    <cfRule type="expression" dxfId="49" priority="45">
      <formula>#REF!=1</formula>
    </cfRule>
  </conditionalFormatting>
  <conditionalFormatting sqref="E39:J40 E41:E42">
    <cfRule type="expression" dxfId="48" priority="44">
      <formula>#REF!=1</formula>
    </cfRule>
  </conditionalFormatting>
  <conditionalFormatting sqref="D37 C38:C42">
    <cfRule type="expression" dxfId="47" priority="43">
      <formula>#REF!=1</formula>
    </cfRule>
  </conditionalFormatting>
  <conditionalFormatting sqref="D38">
    <cfRule type="expression" dxfId="46" priority="42">
      <formula>#REF!=1</formula>
    </cfRule>
  </conditionalFormatting>
  <conditionalFormatting sqref="D40">
    <cfRule type="expression" dxfId="45" priority="41">
      <formula>#REF!=1</formula>
    </cfRule>
  </conditionalFormatting>
  <conditionalFormatting sqref="B41">
    <cfRule type="expression" dxfId="44" priority="40">
      <formula>#REF!=1</formula>
    </cfRule>
  </conditionalFormatting>
  <conditionalFormatting sqref="D41">
    <cfRule type="expression" dxfId="43" priority="39">
      <formula>#REF!=1</formula>
    </cfRule>
  </conditionalFormatting>
  <conditionalFormatting sqref="B42">
    <cfRule type="expression" dxfId="42" priority="38">
      <formula>#REF!=1</formula>
    </cfRule>
  </conditionalFormatting>
  <conditionalFormatting sqref="D42">
    <cfRule type="expression" dxfId="41" priority="37">
      <formula>#REF!=1</formula>
    </cfRule>
  </conditionalFormatting>
  <conditionalFormatting sqref="A44">
    <cfRule type="expression" dxfId="40" priority="36">
      <formula>#REF!=1</formula>
    </cfRule>
  </conditionalFormatting>
  <conditionalFormatting sqref="C44">
    <cfRule type="expression" dxfId="39" priority="35">
      <formula>#REF!=1</formula>
    </cfRule>
  </conditionalFormatting>
  <conditionalFormatting sqref="D44">
    <cfRule type="expression" dxfId="38" priority="34">
      <formula>#REF!=1</formula>
    </cfRule>
  </conditionalFormatting>
  <conditionalFormatting sqref="D39">
    <cfRule type="expression" dxfId="37" priority="33">
      <formula>#REF!=1</formula>
    </cfRule>
  </conditionalFormatting>
  <conditionalFormatting sqref="B48">
    <cfRule type="expression" dxfId="36" priority="31">
      <formula>#REF!=1</formula>
    </cfRule>
  </conditionalFormatting>
  <conditionalFormatting sqref="E29:E34 C29:C34">
    <cfRule type="expression" dxfId="35" priority="30">
      <formula>#REF!=1</formula>
    </cfRule>
  </conditionalFormatting>
  <conditionalFormatting sqref="E35 C35">
    <cfRule type="expression" dxfId="34" priority="29">
      <formula>#REF!=1</formula>
    </cfRule>
  </conditionalFormatting>
  <conditionalFormatting sqref="A45:J46">
    <cfRule type="expression" dxfId="33" priority="28">
      <formula>#REF!=1</formula>
    </cfRule>
  </conditionalFormatting>
  <conditionalFormatting sqref="C47">
    <cfRule type="expression" dxfId="32" priority="27">
      <formula>#REF!=1</formula>
    </cfRule>
  </conditionalFormatting>
  <conditionalFormatting sqref="C54">
    <cfRule type="expression" dxfId="31" priority="26">
      <formula>#REF!=1</formula>
    </cfRule>
  </conditionalFormatting>
  <conditionalFormatting sqref="C55">
    <cfRule type="expression" dxfId="30" priority="25">
      <formula>#REF!=1</formula>
    </cfRule>
  </conditionalFormatting>
  <conditionalFormatting sqref="C56">
    <cfRule type="expression" dxfId="29" priority="24">
      <formula>#REF!=1</formula>
    </cfRule>
  </conditionalFormatting>
  <conditionalFormatting sqref="C57">
    <cfRule type="expression" dxfId="28" priority="23">
      <formula>#REF!=1</formula>
    </cfRule>
  </conditionalFormatting>
  <conditionalFormatting sqref="C58">
    <cfRule type="expression" dxfId="27" priority="22">
      <formula>#REF!=1</formula>
    </cfRule>
  </conditionalFormatting>
  <conditionalFormatting sqref="C59">
    <cfRule type="expression" dxfId="26" priority="21">
      <formula>#REF!=1</formula>
    </cfRule>
  </conditionalFormatting>
  <conditionalFormatting sqref="C60">
    <cfRule type="expression" dxfId="25" priority="20">
      <formula>#REF!=1</formula>
    </cfRule>
  </conditionalFormatting>
  <conditionalFormatting sqref="C61">
    <cfRule type="expression" dxfId="24" priority="19">
      <formula>#REF!=1</formula>
    </cfRule>
  </conditionalFormatting>
  <conditionalFormatting sqref="C62">
    <cfRule type="expression" dxfId="23" priority="18">
      <formula>#REF!=1</formula>
    </cfRule>
  </conditionalFormatting>
  <conditionalFormatting sqref="C63">
    <cfRule type="expression" dxfId="22" priority="17">
      <formula>#REF!=1</formula>
    </cfRule>
  </conditionalFormatting>
  <conditionalFormatting sqref="C64">
    <cfRule type="expression" dxfId="21" priority="16">
      <formula>#REF!=1</formula>
    </cfRule>
  </conditionalFormatting>
  <conditionalFormatting sqref="C65">
    <cfRule type="expression" dxfId="20" priority="15">
      <formula>#REF!=1</formula>
    </cfRule>
  </conditionalFormatting>
  <conditionalFormatting sqref="C66">
    <cfRule type="expression" dxfId="19" priority="14">
      <formula>#REF!=1</formula>
    </cfRule>
  </conditionalFormatting>
  <conditionalFormatting sqref="C67">
    <cfRule type="expression" dxfId="18" priority="13">
      <formula>#REF!=1</formula>
    </cfRule>
  </conditionalFormatting>
  <conditionalFormatting sqref="C68">
    <cfRule type="expression" dxfId="17" priority="12">
      <formula>#REF!=1</formula>
    </cfRule>
  </conditionalFormatting>
  <conditionalFormatting sqref="C69">
    <cfRule type="expression" dxfId="16" priority="11">
      <formula>#REF!=1</formula>
    </cfRule>
  </conditionalFormatting>
  <conditionalFormatting sqref="C70">
    <cfRule type="expression" dxfId="15" priority="10">
      <formula>#REF!=1</formula>
    </cfRule>
  </conditionalFormatting>
  <conditionalFormatting sqref="C71">
    <cfRule type="expression" dxfId="14" priority="9">
      <formula>#REF!=1</formula>
    </cfRule>
  </conditionalFormatting>
  <conditionalFormatting sqref="C72">
    <cfRule type="expression" dxfId="13" priority="8">
      <formula>#REF!=1</formula>
    </cfRule>
  </conditionalFormatting>
  <conditionalFormatting sqref="C73">
    <cfRule type="expression" dxfId="12" priority="7">
      <formula>#REF!=1</formula>
    </cfRule>
  </conditionalFormatting>
  <conditionalFormatting sqref="C74">
    <cfRule type="expression" dxfId="11" priority="6">
      <formula>#REF!=1</formula>
    </cfRule>
  </conditionalFormatting>
  <conditionalFormatting sqref="C75">
    <cfRule type="expression" dxfId="10" priority="5">
      <formula>#REF!=1</formula>
    </cfRule>
  </conditionalFormatting>
  <conditionalFormatting sqref="C76">
    <cfRule type="expression" dxfId="9" priority="4">
      <formula>#REF!=1</formula>
    </cfRule>
  </conditionalFormatting>
  <conditionalFormatting sqref="C77">
    <cfRule type="expression" dxfId="8" priority="3">
      <formula>#REF!=1</formula>
    </cfRule>
  </conditionalFormatting>
  <conditionalFormatting sqref="D21">
    <cfRule type="expression" dxfId="7" priority="2">
      <formula>#REF!=1</formula>
    </cfRule>
  </conditionalFormatting>
  <conditionalFormatting sqref="D22">
    <cfRule type="expression" dxfId="6" priority="1">
      <formula>#REF!=1</formula>
    </cfRule>
  </conditionalFormatting>
  <dataValidations count="8">
    <dataValidation allowBlank="1" showInputMessage="1" showErrorMessage="1" prompt="Title of this worksheet is in this cell. Enter Days Until Overdue in cell at right" sqref="A1" xr:uid="{00000000-0002-0000-0000-000000000000}"/>
    <dataValidation allowBlank="1" showInputMessage="1" showErrorMessage="1" prompt="Enter Student name in this column under this heading. Use heading filters to find specific entries" sqref="A2" xr:uid="{00000000-0002-0000-0000-000001000000}"/>
    <dataValidation allowBlank="1" showInputMessage="1" showErrorMessage="1" prompt="Enter Contact Email address in this column under this heading" sqref="B2:C2" xr:uid="{00000000-0002-0000-0000-000002000000}"/>
    <dataValidation allowBlank="1" showInputMessage="1" showErrorMessage="1" prompt="Enter Contact Phone number in this column under this heading" sqref="D2" xr:uid="{00000000-0002-0000-0000-000003000000}"/>
    <dataValidation allowBlank="1" showInputMessage="1" showErrorMessage="1" prompt="Enter Book Title in this column under this heading" sqref="E2" xr:uid="{00000000-0002-0000-0000-000004000000}"/>
    <dataValidation allowBlank="1" showInputMessage="1" showErrorMessage="1" prompt="Enter Date Returned in this column under this heading" sqref="F2:H2" xr:uid="{00000000-0002-0000-0000-000005000000}"/>
    <dataValidation allowBlank="1" showInputMessage="1" showErrorMessage="1" prompt="Days overdue are automatically calculated in this column under this heading" sqref="H2" xr:uid="{00000000-0002-0000-0000-000006000000}"/>
    <dataValidation type="list" allowBlank="1" showInputMessage="1" showErrorMessage="1" sqref="E3:E48" xr:uid="{00000000-0002-0000-0000-000007000000}">
      <formula1>"Formation initiale, Formation continue"</formula1>
    </dataValidation>
  </dataValidations>
  <printOptions horizontalCentered="1"/>
  <pageMargins left="0.5" right="0.5" top="0.5" bottom="0.5" header="0.5" footer="0.5"/>
  <pageSetup scale="5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Sessions de Formation</vt:lpstr>
      <vt:lpstr>DayAllowance</vt:lpstr>
      <vt:lpstr>'Sessions de Formation'!Print_Titles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Jean Pascal OBEMBO</dc:creator>
  <cp:lastModifiedBy>Elodie CANTIER ARISTIDE</cp:lastModifiedBy>
  <cp:lastPrinted>2019-06-26T12:29:48Z</cp:lastPrinted>
  <dcterms:created xsi:type="dcterms:W3CDTF">2017-06-24T00:19:32Z</dcterms:created>
  <dcterms:modified xsi:type="dcterms:W3CDTF">2019-06-26T16:53:18Z</dcterms:modified>
</cp:coreProperties>
</file>